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831" codeName="{AE6600E7-7A62-396C-DE95-9942FA9DD81E}"/>
  <workbookPr codeName="ThisWorkbook"/>
  <bookViews>
    <workbookView xWindow="65438" yWindow="65438" windowWidth="20715" windowHeight="13155" firstSheet="1" activeTab="1"/>
  </bookViews>
  <sheets>
    <sheet name="使い方" sheetId="12" state="hidden" r:id="rId1"/>
    <sheet name="申込書" sheetId="7" r:id="rId2"/>
    <sheet name="ドロップダウンリスト" sheetId="11" state="hidden" r:id="rId3"/>
    <sheet name="kyougi" sheetId="10" state="hidden" r:id="rId4"/>
    <sheet name="kyougisya" sheetId="9" r:id="rId5"/>
    <sheet name="syozoku" sheetId="8" r:id="rId6"/>
  </sheets>
  <definedNames>
    <definedName name="_xlnm.Print_Area" localSheetId="1">'申込書'!$A$1:$R$34</definedName>
    <definedName name="種目名">'ドロップダウンリスト'!$A:$A</definedName>
  </definedNames>
  <calcPr calcId="181029"/>
</workbook>
</file>

<file path=xl/comments2.xml><?xml version="1.0" encoding="utf-8"?>
<comments xmlns="http://schemas.openxmlformats.org/spreadsheetml/2006/main">
  <authors>
    <author>yutak</author>
    <author>Fujishiro Yutaka</author>
    <author>NANS21V</author>
  </authors>
  <commentList>
    <comment ref="R1" authorId="0">
      <text>
        <r>
          <rPr>
            <b/>
            <sz val="9"/>
            <rFont val="MS P ゴシック"/>
            <family val="3"/>
          </rPr>
          <t>複数枚の場合は、シートをコピーし、ページ数を入力</t>
        </r>
      </text>
    </comment>
    <comment ref="L2" authorId="1">
      <text>
        <r>
          <rPr>
            <b/>
            <sz val="9"/>
            <rFont val="ＭＳ Ｐゴシック"/>
            <family val="3"/>
          </rPr>
          <t>責任者（保護者、監督、顧問）を入力</t>
        </r>
      </text>
    </comment>
    <comment ref="A3" authorId="1">
      <text>
        <r>
          <rPr>
            <b/>
            <sz val="9"/>
            <rFont val="ＭＳ Ｐゴシック"/>
            <family val="3"/>
          </rPr>
          <t>クラブ名を入力
※個人の方は『個人』と入力</t>
        </r>
      </text>
    </comment>
    <comment ref="E3" authorId="2">
      <text>
        <r>
          <rPr>
            <b/>
            <sz val="9"/>
            <rFont val="MS P ゴシック"/>
            <family val="3"/>
          </rPr>
          <t>クラブ名を半角カタカナで入力してください。</t>
        </r>
      </text>
    </comment>
    <comment ref="B4" authorId="1">
      <text>
        <r>
          <rPr>
            <b/>
            <sz val="9"/>
            <rFont val="ＭＳ Ｐゴシック"/>
            <family val="3"/>
          </rPr>
          <t>責任者の住所を入力</t>
        </r>
      </text>
    </comment>
    <comment ref="L4" authorId="1">
      <text>
        <r>
          <rPr>
            <b/>
            <sz val="9"/>
            <rFont val="ＭＳ Ｐゴシック"/>
            <family val="3"/>
          </rPr>
          <t>電話番号を入力</t>
        </r>
      </text>
    </comment>
    <comment ref="A7" authorId="0">
      <text>
        <r>
          <rPr>
            <b/>
            <sz val="9"/>
            <rFont val="MS P ゴシック"/>
            <family val="3"/>
          </rPr>
          <t>お持ちの胸ゼッケン番号を半角入力
持っていない方は『0』を入力</t>
        </r>
      </text>
    </comment>
    <comment ref="B7" authorId="0">
      <text>
        <r>
          <rPr>
            <b/>
            <sz val="9"/>
            <rFont val="MS P ゴシック"/>
            <family val="3"/>
          </rPr>
          <t>苗字と名前の間に全角スペースを入力</t>
        </r>
      </text>
    </comment>
    <comment ref="D7" authorId="0">
      <text>
        <r>
          <rPr>
            <b/>
            <sz val="9"/>
            <rFont val="MS P ゴシック"/>
            <family val="3"/>
          </rPr>
          <t>半角入力
苗字と名前の間に
半角スペースを入力</t>
        </r>
      </text>
    </comment>
    <comment ref="F7" authorId="2">
      <text>
        <r>
          <rPr>
            <b/>
            <sz val="9"/>
            <rFont val="MS P ゴシック"/>
            <family val="3"/>
          </rPr>
          <t>種別を入力
小学
中学
一般　を選択
高校生以上は一般です。</t>
        </r>
      </text>
    </comment>
    <comment ref="G7" authorId="2">
      <text>
        <r>
          <rPr>
            <b/>
            <sz val="9"/>
            <rFont val="MS P ゴシック"/>
            <family val="3"/>
          </rPr>
          <t>性別を入力
男子・・・1
女子・・・2</t>
        </r>
      </text>
    </comment>
    <comment ref="H7" authorId="2">
      <text>
        <r>
          <rPr>
            <b/>
            <sz val="9"/>
            <rFont val="MS P ゴシック"/>
            <family val="3"/>
          </rPr>
          <t>学年を半角入力</t>
        </r>
      </text>
    </comment>
    <comment ref="I7" authorId="2">
      <text>
        <r>
          <rPr>
            <b/>
            <sz val="9"/>
            <rFont val="MS P ゴシック"/>
            <family val="3"/>
          </rPr>
          <t>1種目目を選択</t>
        </r>
      </text>
    </comment>
    <comment ref="K7" authorId="2">
      <text>
        <r>
          <rPr>
            <b/>
            <sz val="9"/>
            <rFont val="MS P ゴシック"/>
            <family val="3"/>
          </rPr>
          <t>現在の記録を入力(必須)
※半角入力
12秒10　　→　12.10
1分15秒03 →　1.15.03
1m50㎝　　→　1m50</t>
        </r>
      </text>
    </comment>
    <comment ref="N7" authorId="0">
      <text>
        <r>
          <rPr>
            <b/>
            <sz val="9"/>
            <rFont val="MS P ゴシック"/>
            <family val="3"/>
          </rPr>
          <t>現在の記録を入力(必須)
※半角入力
12秒10　　→　12.10
1分15秒03 →　1.15.03
1m50㎝　　→　1m50</t>
        </r>
      </text>
    </comment>
    <comment ref="S7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8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9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10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11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12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13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14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15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16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17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18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19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S20" authorId="2">
      <text>
        <r>
          <rPr>
            <b/>
            <sz val="9"/>
            <rFont val="MS P ゴシック"/>
            <family val="3"/>
          </rPr>
          <t>記録の入力
※半角で入力してください。
１２秒１０　→　12.10
２５秒21　→　25.21
１分１５秒０３　→　1.15.03
１ｍ５０　→　1m50
1679点　→  1679</t>
        </r>
      </text>
    </comment>
    <comment ref="H21" authorId="1">
      <text>
        <r>
          <rPr>
            <b/>
            <sz val="9"/>
            <rFont val="ＭＳ Ｐゴシック"/>
            <family val="3"/>
          </rPr>
          <t>1種目のみ参加する人数を入力</t>
        </r>
      </text>
    </comment>
    <comment ref="O21" authorId="1">
      <text>
        <r>
          <rPr>
            <b/>
            <sz val="9"/>
            <rFont val="ＭＳ Ｐゴシック"/>
            <family val="3"/>
          </rPr>
          <t>自動計算</t>
        </r>
      </text>
    </comment>
    <comment ref="H23" authorId="1">
      <text>
        <r>
          <rPr>
            <b/>
            <sz val="9"/>
            <rFont val="ＭＳ Ｐゴシック"/>
            <family val="3"/>
          </rPr>
          <t>2種目参加する人数を入力</t>
        </r>
      </text>
    </comment>
    <comment ref="O23" authorId="1">
      <text>
        <r>
          <rPr>
            <b/>
            <sz val="9"/>
            <rFont val="ＭＳ Ｐゴシック"/>
            <family val="3"/>
          </rPr>
          <t>自動計算</t>
        </r>
      </text>
    </comment>
    <comment ref="H25" authorId="1">
      <text>
        <r>
          <rPr>
            <b/>
            <sz val="9"/>
            <rFont val="ＭＳ Ｐゴシック"/>
            <family val="3"/>
          </rPr>
          <t>3種目参加する人数を入力</t>
        </r>
      </text>
    </comment>
    <comment ref="O25" authorId="1">
      <text>
        <r>
          <rPr>
            <b/>
            <sz val="9"/>
            <rFont val="ＭＳ Ｐゴシック"/>
            <family val="3"/>
          </rPr>
          <t>自動計算</t>
        </r>
      </text>
    </comment>
    <comment ref="H27" authorId="1">
      <text>
        <r>
          <rPr>
            <b/>
            <sz val="9"/>
            <rFont val="ＭＳ Ｐゴシック"/>
            <family val="3"/>
          </rPr>
          <t>5種競技に参加する人数を入力</t>
        </r>
      </text>
    </comment>
    <comment ref="O27" authorId="1">
      <text>
        <r>
          <rPr>
            <b/>
            <sz val="9"/>
            <rFont val="ＭＳ Ｐゴシック"/>
            <family val="3"/>
          </rPr>
          <t>自動計算</t>
        </r>
      </text>
    </comment>
    <comment ref="H29" authorId="1">
      <text>
        <r>
          <rPr>
            <b/>
            <sz val="9"/>
            <rFont val="ＭＳ Ｐゴシック"/>
            <family val="3"/>
          </rPr>
          <t>リレーに出場するチーム数を入力</t>
        </r>
      </text>
    </comment>
    <comment ref="O29" authorId="1">
      <text>
        <r>
          <rPr>
            <b/>
            <sz val="9"/>
            <rFont val="ＭＳ Ｐゴシック"/>
            <family val="3"/>
          </rPr>
          <t>自動計算</t>
        </r>
      </text>
    </comment>
    <comment ref="H31" authorId="1">
      <text>
        <r>
          <rPr>
            <b/>
            <sz val="9"/>
            <rFont val="ＭＳ Ｐゴシック"/>
            <family val="3"/>
          </rPr>
          <t>プログラム購入冊数を入力</t>
        </r>
      </text>
    </comment>
    <comment ref="O31" authorId="1">
      <text>
        <r>
          <rPr>
            <b/>
            <sz val="9"/>
            <rFont val="ＭＳ Ｐゴシック"/>
            <family val="3"/>
          </rPr>
          <t>自動計算</t>
        </r>
      </text>
    </comment>
    <comment ref="O33" authorId="1">
      <text>
        <r>
          <rPr>
            <b/>
            <sz val="9"/>
            <rFont val="ＭＳ Ｐゴシック"/>
            <family val="3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<sst xmlns="http://schemas.openxmlformats.org/spreadsheetml/2006/main" count="299" uniqueCount="154">
  <si>
    <t>（記録会当日連絡ができる電話番号）</t>
    <rPh sb="1" eb="3">
      <t>キロク</t>
    </rPh>
    <rPh sb="3" eb="4">
      <t>カイ</t>
    </rPh>
    <rPh sb="4" eb="6">
      <t>トウジツ</t>
    </rPh>
    <rPh sb="6" eb="8">
      <t>レンラク</t>
    </rPh>
    <rPh sb="12" eb="14">
      <t>デンワ</t>
    </rPh>
    <rPh sb="14" eb="16">
      <t>バンゴウ</t>
    </rPh>
    <phoneticPr fontId="2"/>
  </si>
  <si>
    <t>ナンバー</t>
  </si>
  <si>
    <t>大会名</t>
    <rPh sb="0" eb="2">
      <t>タイカイ</t>
    </rPh>
    <rPh sb="2" eb="3">
      <t>メイ</t>
    </rPh>
    <phoneticPr fontId="2"/>
  </si>
  <si>
    <t>大会日</t>
    <rPh sb="0" eb="2">
      <t>タイカイ</t>
    </rPh>
    <rPh sb="2" eb="3">
      <t>ビ</t>
    </rPh>
    <phoneticPr fontId="2"/>
  </si>
  <si>
    <t>クラブ名</t>
    <rPh sb="3" eb="4">
      <t>メイ</t>
    </rPh>
    <phoneticPr fontId="2"/>
  </si>
  <si>
    <t>＝</t>
  </si>
  <si>
    <t>×</t>
  </si>
  <si>
    <t>参加費</t>
    <rPh sb="0" eb="1">
      <t>サン</t>
    </rPh>
    <rPh sb="1" eb="2">
      <t>カ</t>
    </rPh>
    <rPh sb="2" eb="3">
      <t>ヒ</t>
    </rPh>
    <phoneticPr fontId="2"/>
  </si>
  <si>
    <t>参加費合計</t>
    <rPh sb="0" eb="3">
      <t>サンカヒ</t>
    </rPh>
    <rPh sb="3" eb="5">
      <t>ゴウケイ</t>
    </rPh>
    <phoneticPr fontId="2"/>
  </si>
  <si>
    <t>100m</t>
  </si>
  <si>
    <t>400m</t>
  </si>
  <si>
    <t>1500m</t>
  </si>
  <si>
    <t>5000m</t>
  </si>
  <si>
    <t>男子</t>
    <rPh sb="0" eb="2">
      <t>ダンシ</t>
    </rPh>
    <phoneticPr fontId="2"/>
  </si>
  <si>
    <t>女子</t>
    <rPh sb="0" eb="2">
      <t>ジョシ</t>
    </rPh>
    <phoneticPr fontId="2"/>
  </si>
  <si>
    <t>1000ｍ</t>
  </si>
  <si>
    <t>所属コード</t>
  </si>
  <si>
    <t>所属地コード</t>
  </si>
  <si>
    <t>所属名</t>
  </si>
  <si>
    <t>所属名カナ</t>
  </si>
  <si>
    <t>所属名略称</t>
  </si>
  <si>
    <t>所属名正式名称</t>
  </si>
  <si>
    <t>クラブ名カナ</t>
    <rPh sb="3" eb="4">
      <t>メイ</t>
    </rPh>
    <phoneticPr fontId="2"/>
  </si>
  <si>
    <t>ナンバー</t>
  </si>
  <si>
    <t>選手名</t>
    <rPh sb="0" eb="3">
      <t>センシュメイ</t>
    </rPh>
    <phoneticPr fontId="2"/>
  </si>
  <si>
    <t>ﾌﾘｶﾞﾅ</t>
  </si>
  <si>
    <t>性別</t>
  </si>
  <si>
    <t>性別</t>
    <rPh sb="0" eb="2">
      <t>セイベツ</t>
    </rPh>
    <phoneticPr fontId="2"/>
  </si>
  <si>
    <t>学年</t>
  </si>
  <si>
    <t>学年</t>
    <rPh sb="0" eb="2">
      <t>ガクネン</t>
    </rPh>
    <phoneticPr fontId="2"/>
  </si>
  <si>
    <t>種目１</t>
    <rPh sb="0" eb="2">
      <t>シュモク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</si>
  <si>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</si>
  <si>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</si>
  <si>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競技者NO</t>
  </si>
  <si>
    <t>所属コード1</t>
  </si>
  <si>
    <t>所属コード2</t>
  </si>
  <si>
    <t>ナンバー2</t>
  </si>
  <si>
    <t>競技者名</t>
  </si>
  <si>
    <t>競技者名カナ</t>
  </si>
  <si>
    <t>競技者名略称</t>
  </si>
  <si>
    <t>競技者名英字</t>
  </si>
  <si>
    <t>国籍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</si>
  <si>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</si>
  <si>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</si>
  <si>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</si>
  <si>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</si>
  <si>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</si>
  <si>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</si>
  <si>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</si>
  <si>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</si>
  <si>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</si>
  <si>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</si>
  <si>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</si>
  <si>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</si>
  <si>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</si>
  <si>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</si>
  <si>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</si>
  <si>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</si>
  <si>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</si>
  <si>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</si>
  <si>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</si>
  <si>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</si>
  <si>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</si>
  <si>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</si>
  <si>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</si>
  <si>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</si>
  <si>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</si>
  <si>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</si>
  <si>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</si>
  <si>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</si>
  <si>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</si>
  <si>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</si>
  <si>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</si>
  <si>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競技名英字</t>
  </si>
  <si>
    <t>標準記録A</t>
  </si>
  <si>
    <t>標準記録B</t>
  </si>
  <si>
    <t>記録FLGA</t>
  </si>
  <si>
    <t>記録FLGB</t>
  </si>
  <si>
    <t>記録１</t>
    <rPh sb="0" eb="2">
      <t>キロク</t>
    </rPh>
    <phoneticPr fontId="2"/>
  </si>
  <si>
    <t>管理者使用</t>
    <rPh sb="0" eb="3">
      <t>カンリシャ</t>
    </rPh>
    <rPh sb="3" eb="5">
      <t>シヨウ</t>
    </rPh>
    <phoneticPr fontId="2"/>
  </si>
  <si>
    <t>チーム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</si>
  <si>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</si>
  <si>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</si>
  <si>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</si>
  <si>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</si>
  <si>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</si>
  <si>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</si>
  <si>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</si>
  <si>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</si>
  <si>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</si>
  <si>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</si>
  <si>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</si>
  <si>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</si>
  <si>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</si>
  <si>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リレー記録</t>
    <rPh sb="3" eb="5">
      <t>キロク</t>
    </rPh>
    <phoneticPr fontId="2"/>
  </si>
  <si>
    <t>種別</t>
    <rPh sb="0" eb="2">
      <t>シュベツ</t>
    </rPh>
    <phoneticPr fontId="2"/>
  </si>
  <si>
    <t>小学</t>
    <rPh sb="0" eb="2">
      <t>ショウガク</t>
    </rPh>
    <phoneticPr fontId="2"/>
  </si>
  <si>
    <t>一般</t>
    <rPh sb="0" eb="2">
      <t>イッパン</t>
    </rPh>
    <phoneticPr fontId="2"/>
  </si>
  <si>
    <t>M1</t>
  </si>
  <si>
    <t>M2</t>
  </si>
  <si>
    <t>D1</t>
  </si>
  <si>
    <t>D2</t>
  </si>
  <si>
    <t>No.</t>
  </si>
  <si>
    <t>種目３
リレー</t>
    <rPh sb="0" eb="2">
      <t>シュモク</t>
    </rPh>
    <phoneticPr fontId="2"/>
  </si>
  <si>
    <t>使い方</t>
    <rPh sb="0" eb="1">
      <t>ツカ</t>
    </rPh>
    <rPh sb="2" eb="3">
      <t>カタ</t>
    </rPh>
    <phoneticPr fontId="2"/>
  </si>
  <si>
    <t>＜管理者用＞</t>
    <rPh sb="1" eb="5">
      <t>カンリシャヨウ</t>
    </rPh>
    <phoneticPr fontId="2"/>
  </si>
  <si>
    <t>NANSデータ作成後に、kyougi.csvを出力し、kyougiシートに貼り付ける</t>
    <rPh sb="7" eb="9">
      <t>サクセイ</t>
    </rPh>
    <rPh sb="9" eb="10">
      <t>ゴ</t>
    </rPh>
    <rPh sb="23" eb="25">
      <t>シュツリョク</t>
    </rPh>
    <rPh sb="37" eb="38">
      <t>ハ</t>
    </rPh>
    <rPh sb="39" eb="40">
      <t>ツ</t>
    </rPh>
    <phoneticPr fontId="2"/>
  </si>
  <si>
    <t>マクロを起動し、ドロップダウンリストを作成する</t>
    <rPh sb="4" eb="6">
      <t>キドウ</t>
    </rPh>
    <rPh sb="19" eb="21">
      <t>サクセイ</t>
    </rPh>
    <phoneticPr fontId="2"/>
  </si>
  <si>
    <t>＜ドロップダウンリストのマクロの動き＞</t>
    <rPh sb="16" eb="17">
      <t>ウゴ</t>
    </rPh>
    <phoneticPr fontId="2"/>
  </si>
  <si>
    <t>kyougiシートから、競技名をドロップダウンリストのＡ・Ｃ列に貼り付け</t>
    <rPh sb="12" eb="14">
      <t>キョウギ</t>
    </rPh>
    <rPh sb="14" eb="15">
      <t>メイ</t>
    </rPh>
    <rPh sb="30" eb="31">
      <t>レツ</t>
    </rPh>
    <rPh sb="32" eb="33">
      <t>ハ</t>
    </rPh>
    <rPh sb="34" eb="35">
      <t>ツ</t>
    </rPh>
    <phoneticPr fontId="2"/>
  </si>
  <si>
    <t>同じく、kyougiシートから、競技コードをドロップダウンリストシートのＤ列に貼り付け</t>
    <rPh sb="0" eb="1">
      <t>オナ</t>
    </rPh>
    <rPh sb="16" eb="18">
      <t>キョウギ</t>
    </rPh>
    <rPh sb="37" eb="38">
      <t>レツ</t>
    </rPh>
    <rPh sb="39" eb="40">
      <t>ハ</t>
    </rPh>
    <rPh sb="41" eb="42">
      <t>ツ</t>
    </rPh>
    <phoneticPr fontId="2"/>
  </si>
  <si>
    <t>ドロップダウンリストシートのＣ・Ｄ列を選択し、昇順で並べ替え（vlookup用）</t>
    <rPh sb="17" eb="18">
      <t>レツ</t>
    </rPh>
    <rPh sb="19" eb="21">
      <t>センタク</t>
    </rPh>
    <rPh sb="23" eb="25">
      <t>ショウジュン</t>
    </rPh>
    <rPh sb="26" eb="27">
      <t>ナラ</t>
    </rPh>
    <rPh sb="28" eb="29">
      <t>カ</t>
    </rPh>
    <rPh sb="38" eb="39">
      <t>ヨウ</t>
    </rPh>
    <phoneticPr fontId="2"/>
  </si>
  <si>
    <t>大会名・大会期日・金額等を打ち換える。</t>
    <rPh sb="0" eb="2">
      <t>タイカイ</t>
    </rPh>
    <rPh sb="2" eb="3">
      <t>メイ</t>
    </rPh>
    <rPh sb="4" eb="6">
      <t>タイカイ</t>
    </rPh>
    <rPh sb="6" eb="8">
      <t>キジツ</t>
    </rPh>
    <rPh sb="9" eb="11">
      <t>キンガク</t>
    </rPh>
    <rPh sb="11" eb="12">
      <t>トウ</t>
    </rPh>
    <rPh sb="13" eb="14">
      <t>ウ</t>
    </rPh>
    <rPh sb="15" eb="16">
      <t>カ</t>
    </rPh>
    <phoneticPr fontId="2"/>
  </si>
  <si>
    <t>アップロードをする前に、申込書以外のシートは非表示に変える。</t>
    <rPh sb="9" eb="10">
      <t>マエ</t>
    </rPh>
    <rPh sb="12" eb="15">
      <t>モウシコミショ</t>
    </rPh>
    <rPh sb="15" eb="17">
      <t>イガイ</t>
    </rPh>
    <rPh sb="22" eb="25">
      <t>ヒヒョウジ</t>
    </rPh>
    <rPh sb="26" eb="27">
      <t>カ</t>
    </rPh>
    <phoneticPr fontId="2"/>
  </si>
  <si>
    <t>＜データ集約＞</t>
    <rPh sb="4" eb="6">
      <t>シュウヤク</t>
    </rPh>
    <phoneticPr fontId="2"/>
  </si>
  <si>
    <t>所属コードは手打ちなので、先にsyozokuシートに所属コードをふる。</t>
    <rPh sb="0" eb="2">
      <t>ショゾク</t>
    </rPh>
    <rPh sb="6" eb="8">
      <t>テウ</t>
    </rPh>
    <rPh sb="13" eb="14">
      <t>サキ</t>
    </rPh>
    <rPh sb="26" eb="28">
      <t>ショゾク</t>
    </rPh>
    <phoneticPr fontId="2"/>
  </si>
  <si>
    <t>kyougisyaシートとsyozokuシートの２つを一つのエクセルファイルに貼り付けていく。その際、２・３の手順を同時に行う。</t>
    <rPh sb="27" eb="28">
      <t>ヒト</t>
    </rPh>
    <rPh sb="39" eb="40">
      <t>ハ</t>
    </rPh>
    <rPh sb="41" eb="42">
      <t>ツ</t>
    </rPh>
    <rPh sb="49" eb="50">
      <t>サイ</t>
    </rPh>
    <rPh sb="55" eb="57">
      <t>テジュン</t>
    </rPh>
    <rPh sb="58" eb="60">
      <t>ドウジ</t>
    </rPh>
    <rPh sb="61" eb="62">
      <t>オコナ</t>
    </rPh>
    <phoneticPr fontId="2"/>
  </si>
  <si>
    <t>所属コードの番号を確実に競技者に割り当てていく</t>
    <rPh sb="0" eb="2">
      <t>ショゾク</t>
    </rPh>
    <rPh sb="6" eb="8">
      <t>バンゴウ</t>
    </rPh>
    <rPh sb="9" eb="11">
      <t>カクジツ</t>
    </rPh>
    <rPh sb="12" eb="15">
      <t>キョウギシャ</t>
    </rPh>
    <rPh sb="16" eb="17">
      <t>ワ</t>
    </rPh>
    <rPh sb="18" eb="19">
      <t>ア</t>
    </rPh>
    <phoneticPr fontId="2"/>
  </si>
  <si>
    <t>csvファイルで保存をし、ＮＡＮＳデータとする。</t>
    <rPh sb="8" eb="10">
      <t>ホゾン</t>
    </rPh>
    <phoneticPr fontId="2"/>
  </si>
  <si>
    <t>携帯番号</t>
    <rPh sb="0" eb="2">
      <t>ケイタイ</t>
    </rPh>
    <rPh sb="2" eb="4">
      <t>バンゴウ</t>
    </rPh>
    <phoneticPr fontId="2"/>
  </si>
  <si>
    <t>住所</t>
    <rPh sb="0" eb="2">
      <t>ジュウショ</t>
    </rPh>
    <phoneticPr fontId="2"/>
  </si>
  <si>
    <t>責任者名</t>
    <rPh sb="0" eb="2">
      <t>セキニン</t>
    </rPh>
    <rPh sb="2" eb="4">
      <t>シャメイ</t>
    </rPh>
    <phoneticPr fontId="2"/>
  </si>
  <si>
    <t>中学</t>
    <rPh sb="0" eb="2">
      <t>チュウガク</t>
    </rPh>
    <phoneticPr fontId="2"/>
  </si>
  <si>
    <t>1種目参加者数</t>
    <rPh sb="1" eb="3">
      <t>シュモク</t>
    </rPh>
    <rPh sb="3" eb="6">
      <t>サンカシャ</t>
    </rPh>
    <rPh sb="6" eb="7">
      <t>スウ</t>
    </rPh>
    <phoneticPr fontId="2"/>
  </si>
  <si>
    <t>2種目参加者数</t>
    <rPh sb="1" eb="3">
      <t>シュモク</t>
    </rPh>
    <rPh sb="3" eb="6">
      <t>サンカシャ</t>
    </rPh>
    <rPh sb="6" eb="7">
      <t>スウ</t>
    </rPh>
    <phoneticPr fontId="2"/>
  </si>
  <si>
    <t>3種目参加者数</t>
    <rPh sb="1" eb="3">
      <t>シュモク</t>
    </rPh>
    <rPh sb="3" eb="6">
      <t>サンカシャ</t>
    </rPh>
    <rPh sb="6" eb="7">
      <t>スウ</t>
    </rPh>
    <phoneticPr fontId="2"/>
  </si>
  <si>
    <t>5種競技参加者数</t>
    <rPh sb="1" eb="2">
      <t>シュ</t>
    </rPh>
    <rPh sb="2" eb="4">
      <t>キョウギ</t>
    </rPh>
    <rPh sb="4" eb="7">
      <t>サンカシャ</t>
    </rPh>
    <rPh sb="7" eb="8">
      <t>スウ</t>
    </rPh>
    <phoneticPr fontId="2"/>
  </si>
  <si>
    <t>リレーチーム数</t>
    <rPh sb="6" eb="7">
      <t>スウ</t>
    </rPh>
    <phoneticPr fontId="2"/>
  </si>
  <si>
    <r>
      <t>プログラム代</t>
    </r>
    <r>
      <rPr>
        <sz val="10"/>
        <rFont val="ＭＳ Ｐ明朝"/>
        <family val="1"/>
      </rPr>
      <t>（当日受付時に配布）</t>
    </r>
    <rPh sb="5" eb="6">
      <t>ダイ</t>
    </rPh>
    <rPh sb="7" eb="9">
      <t>トウジツ</t>
    </rPh>
    <rPh sb="9" eb="12">
      <t>ウケツケジ</t>
    </rPh>
    <rPh sb="13" eb="15">
      <t>ハイフ</t>
    </rPh>
    <phoneticPr fontId="2"/>
  </si>
  <si>
    <t>スターライトゲームOKAZAKI</t>
  </si>
  <si>
    <t>100m</t>
  </si>
  <si>
    <t>100Metres Mixed</t>
  </si>
  <si>
    <t>400m</t>
  </si>
  <si>
    <t>400Metres Mixed</t>
  </si>
  <si>
    <t>1500m</t>
  </si>
  <si>
    <t>1500Metres Mixed</t>
  </si>
  <si>
    <t>5000m</t>
  </si>
  <si>
    <t>5000Metres Mixed</t>
  </si>
  <si>
    <t>ジャベボール投</t>
  </si>
  <si>
    <t>ｼﾞｬﾍﾞﾎﾞｰﾙﾅｹﾞ</t>
  </si>
  <si>
    <t xml:space="preserve"> Mixed</t>
  </si>
  <si>
    <t>走幅跳</t>
  </si>
  <si>
    <t>ﾊｼﾘﾊﾊﾞﾄﾋﾞ</t>
  </si>
  <si>
    <t>Long Jump Mixed</t>
  </si>
  <si>
    <t>五種競技</t>
  </si>
  <si>
    <t>ｺﾞｼｭ</t>
  </si>
  <si>
    <t>Pentathlon(Outdoor) Mixed</t>
  </si>
  <si>
    <t>4X100mR</t>
  </si>
  <si>
    <t>4X100Metres Relay Mixed</t>
  </si>
  <si>
    <t>50m</t>
  </si>
  <si>
    <t>50Metres Mixed</t>
  </si>
  <si>
    <t>　</t>
  </si>
  <si>
    <t>5000mリレー</t>
  </si>
  <si>
    <t>5000mﾘﾚｰ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</si>
</sst>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円&quot;"/>
    <numFmt numFmtId="177" formatCode="#,###&quot;種目&quot;"/>
    <numFmt numFmtId="178" formatCode="#,###&quot;冊&quot;"/>
  </numFmts>
  <fonts count="15">
    <font>
      <sz val="11"/>
      <name val="ＭＳ Ｐゴシック"/>
      <family val="3"/>
    </font>
    <font>
      <sz val="10"/>
      <name val="Arial"/>
      <family val="2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b/>
      <sz val="14"/>
      <name val="ＭＳ Ｐ明朝"/>
      <family val="1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rgb="FF000000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177" fontId="3" fillId="0" borderId="4" xfId="0" applyNumberFormat="1" applyFont="1" applyBorder="1" applyAlignment="1" applyProtection="1">
      <alignment horizontal="right" vertical="center" shrinkToFit="1"/>
      <protection locked="0"/>
    </xf>
    <xf numFmtId="177" fontId="3" fillId="0" borderId="5" xfId="0" applyNumberFormat="1" applyFont="1" applyBorder="1" applyAlignment="1" applyProtection="1">
      <alignment horizontal="right" vertical="center" shrinkToFit="1"/>
      <protection locked="0"/>
    </xf>
    <xf numFmtId="176" fontId="3" fillId="0" borderId="6" xfId="0" applyNumberFormat="1" applyFont="1" applyBorder="1" applyAlignment="1">
      <alignment horizontal="center" vertical="center" shrinkToFit="1"/>
    </xf>
    <xf numFmtId="177" fontId="3" fillId="0" borderId="7" xfId="0" applyNumberFormat="1" applyFont="1" applyBorder="1" applyAlignment="1" applyProtection="1">
      <alignment horizontal="right" vertical="center" shrinkToFit="1"/>
      <protection locked="0"/>
    </xf>
    <xf numFmtId="0" fontId="3" fillId="2" borderId="8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3" fillId="3" borderId="9" xfId="0" applyFont="1" applyFill="1" applyBorder="1" applyAlignment="1">
      <alignment horizontal="center" vertical="center" shrinkToFit="1"/>
    </xf>
    <xf numFmtId="0" fontId="7" fillId="3" borderId="9" xfId="0" applyFont="1" applyFill="1" applyBorder="1" applyAlignment="1">
      <alignment horizontal="center" vertical="center" wrapText="1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vertical="center" shrinkToFit="1"/>
    </xf>
    <xf numFmtId="0" fontId="11" fillId="4" borderId="12" xfId="0" applyFont="1" applyFill="1" applyBorder="1" applyAlignment="1" applyProtection="1">
      <alignment horizontal="center" vertical="center" shrinkToFit="1"/>
      <protection locked="0"/>
    </xf>
    <xf numFmtId="0" fontId="3" fillId="4" borderId="14" xfId="0" applyFont="1" applyFill="1" applyBorder="1" applyAlignment="1" applyProtection="1">
      <alignment vertical="center" shrinkToFit="1"/>
      <protection locked="0"/>
    </xf>
    <xf numFmtId="0" fontId="3" fillId="4" borderId="1" xfId="0" applyFont="1" applyFill="1" applyBorder="1" applyAlignment="1" applyProtection="1">
      <alignment vertical="center" shrinkToFit="1"/>
      <protection locked="0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15" xfId="0" applyFont="1" applyFill="1" applyBorder="1" applyAlignment="1" applyProtection="1">
      <alignment horizontal="center" vertical="center" shrinkToFit="1"/>
      <protection locked="0"/>
    </xf>
    <xf numFmtId="2" fontId="3" fillId="4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4" borderId="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6" fontId="3" fillId="0" borderId="16" xfId="0" applyNumberFormat="1" applyFont="1" applyBorder="1" applyAlignment="1">
      <alignment horizontal="right" vertical="center" shrinkToFit="1"/>
    </xf>
    <xf numFmtId="176" fontId="3" fillId="0" borderId="17" xfId="0" applyNumberFormat="1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21" xfId="0" applyNumberFormat="1" applyFont="1" applyBorder="1" applyAlignment="1">
      <alignment horizontal="right" vertical="center" shrinkToFit="1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177" fontId="3" fillId="4" borderId="16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7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19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5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3" xfId="0" applyNumberFormat="1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4" borderId="8" xfId="0" applyFont="1" applyFill="1" applyBorder="1" applyAlignment="1" applyProtection="1">
      <alignment horizontal="center" vertical="center" shrinkToFit="1"/>
      <protection locked="0"/>
    </xf>
    <xf numFmtId="0" fontId="3" fillId="4" borderId="13" xfId="0" applyFont="1" applyFill="1" applyBorder="1" applyAlignment="1" applyProtection="1">
      <alignment horizontal="center" vertical="center" shrinkToFit="1"/>
      <protection locked="0"/>
    </xf>
    <xf numFmtId="56" fontId="11" fillId="0" borderId="9" xfId="0" applyNumberFormat="1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176" fontId="10" fillId="0" borderId="22" xfId="0" applyNumberFormat="1" applyFont="1" applyBorder="1" applyAlignment="1">
      <alignment horizontal="right" vertical="center" shrinkToFit="1"/>
    </xf>
    <xf numFmtId="176" fontId="10" fillId="0" borderId="23" xfId="0" applyNumberFormat="1" applyFont="1" applyBorder="1" applyAlignment="1">
      <alignment horizontal="right" vertical="center" shrinkToFit="1"/>
    </xf>
    <xf numFmtId="176" fontId="10" fillId="0" borderId="24" xfId="0" applyNumberFormat="1" applyFont="1" applyBorder="1" applyAlignment="1">
      <alignment horizontal="right" vertical="center" shrinkToFit="1"/>
    </xf>
    <xf numFmtId="176" fontId="10" fillId="0" borderId="25" xfId="0" applyNumberFormat="1" applyFont="1" applyBorder="1" applyAlignment="1">
      <alignment horizontal="right" vertical="center" shrinkToFit="1"/>
    </xf>
    <xf numFmtId="176" fontId="10" fillId="0" borderId="26" xfId="0" applyNumberFormat="1" applyFont="1" applyBorder="1" applyAlignment="1">
      <alignment horizontal="right" vertical="center" shrinkToFit="1"/>
    </xf>
    <xf numFmtId="176" fontId="10" fillId="0" borderId="27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24" xfId="0" applyNumberFormat="1" applyFont="1" applyBorder="1" applyAlignment="1">
      <alignment horizontal="right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177" fontId="3" fillId="4" borderId="22" xfId="0" applyNumberFormat="1" applyFont="1" applyFill="1" applyBorder="1" applyAlignment="1" applyProtection="1">
      <alignment horizontal="right" vertical="center" shrinkToFit="1"/>
      <protection locked="0"/>
    </xf>
    <xf numFmtId="177" fontId="3" fillId="4" borderId="4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6" xfId="0" applyFont="1" applyBorder="1" applyAlignment="1">
      <alignment horizontal="center" vertical="center" shrinkToFit="1"/>
    </xf>
    <xf numFmtId="176" fontId="3" fillId="0" borderId="6" xfId="0" applyNumberFormat="1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0" fillId="3" borderId="28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29" xfId="0" applyFont="1" applyFill="1" applyBorder="1" applyAlignment="1">
      <alignment horizontal="center" vertical="center" shrinkToFit="1"/>
    </xf>
    <xf numFmtId="0" fontId="10" fillId="3" borderId="26" xfId="0" applyFont="1" applyFill="1" applyBorder="1" applyAlignment="1">
      <alignment horizontal="center" vertical="center" shrinkToFit="1"/>
    </xf>
    <xf numFmtId="0" fontId="10" fillId="3" borderId="30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wrapText="1" shrinkToFit="1"/>
    </xf>
    <xf numFmtId="0" fontId="3" fillId="3" borderId="7" xfId="0" applyFont="1" applyFill="1" applyBorder="1" applyAlignment="1">
      <alignment horizontal="center" vertical="center" wrapText="1" shrinkToFit="1"/>
    </xf>
    <xf numFmtId="0" fontId="3" fillId="3" borderId="25" xfId="0" applyFont="1" applyFill="1" applyBorder="1" applyAlignment="1">
      <alignment horizontal="center" vertical="center" wrapText="1" shrinkToFit="1"/>
    </xf>
    <xf numFmtId="0" fontId="3" fillId="3" borderId="26" xfId="0" applyFont="1" applyFill="1" applyBorder="1" applyAlignment="1">
      <alignment horizontal="center" vertical="center" wrapText="1" shrinkToFit="1"/>
    </xf>
    <xf numFmtId="0" fontId="3" fillId="3" borderId="30" xfId="0" applyFont="1" applyFill="1" applyBorder="1" applyAlignment="1">
      <alignment horizontal="center" vertical="center" wrapText="1" shrinkToFit="1"/>
    </xf>
    <xf numFmtId="0" fontId="10" fillId="3" borderId="31" xfId="0" applyFont="1" applyFill="1" applyBorder="1" applyAlignment="1">
      <alignment horizontal="center" vertical="center" textRotation="255" shrinkToFit="1"/>
    </xf>
    <xf numFmtId="0" fontId="10" fillId="3" borderId="32" xfId="0" applyFont="1" applyFill="1" applyBorder="1" applyAlignment="1">
      <alignment horizontal="center" vertical="center" textRotation="255" shrinkToFit="1"/>
    </xf>
    <xf numFmtId="0" fontId="10" fillId="3" borderId="33" xfId="0" applyFont="1" applyFill="1" applyBorder="1" applyAlignment="1">
      <alignment horizontal="center" vertical="center" textRotation="255" shrinkToFit="1"/>
    </xf>
    <xf numFmtId="178" fontId="3" fillId="4" borderId="16" xfId="0" applyNumberFormat="1" applyFont="1" applyFill="1" applyBorder="1" applyAlignment="1" applyProtection="1">
      <alignment horizontal="right" vertical="center" shrinkToFit="1"/>
      <protection locked="0"/>
    </xf>
    <xf numFmtId="178" fontId="3" fillId="4" borderId="7" xfId="0" applyNumberFormat="1" applyFont="1" applyFill="1" applyBorder="1" applyAlignment="1" applyProtection="1">
      <alignment horizontal="right" vertical="center" shrinkToFit="1"/>
      <protection locked="0"/>
    </xf>
    <xf numFmtId="178" fontId="3" fillId="4" borderId="25" xfId="0" applyNumberFormat="1" applyFont="1" applyFill="1" applyBorder="1" applyAlignment="1" applyProtection="1">
      <alignment horizontal="right" vertical="center" shrinkToFit="1"/>
      <protection locked="0"/>
    </xf>
    <xf numFmtId="178" fontId="3" fillId="4" borderId="3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34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4" fillId="4" borderId="15" xfId="0" applyFont="1" applyFill="1" applyBorder="1" applyAlignment="1" applyProtection="1">
      <alignment horizontal="center" vertical="center" shrinkToFit="1"/>
      <protection locked="0"/>
    </xf>
    <xf numFmtId="0" fontId="4" fillId="4" borderId="1" xfId="0" applyFont="1" applyFill="1" applyBorder="1" applyAlignment="1" applyProtection="1">
      <alignment horizontal="center" vertical="top" shrinkToFit="1"/>
      <protection locked="0"/>
    </xf>
    <xf numFmtId="0" fontId="4" fillId="4" borderId="15" xfId="0" applyFont="1" applyFill="1" applyBorder="1" applyAlignment="1" applyProtection="1">
      <alignment horizontal="center" vertical="top" shrinkToFit="1"/>
      <protection locked="0"/>
    </xf>
    <xf numFmtId="0" fontId="4" fillId="4" borderId="10" xfId="0" applyFont="1" applyFill="1" applyBorder="1" applyAlignment="1" applyProtection="1">
      <alignment horizontal="center" vertical="center" shrinkToFit="1"/>
      <protection locked="0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4" borderId="14" xfId="0" applyFont="1" applyFill="1" applyBorder="1" applyAlignment="1" applyProtection="1">
      <alignment horizontal="center" vertical="center" shrinkToFit="1"/>
      <protection locked="0"/>
    </xf>
    <xf numFmtId="0" fontId="0" fillId="4" borderId="1" xfId="0" applyFill="1" applyBorder="1" applyAlignment="1" applyProtection="1">
      <alignment horizontal="center" vertical="center" shrinkToFit="1"/>
      <protection locked="0"/>
    </xf>
    <xf numFmtId="0" fontId="4" fillId="3" borderId="36" xfId="0" applyFont="1" applyFill="1" applyBorder="1" applyAlignment="1">
      <alignment horizontal="center" vertical="center" shrinkToFit="1"/>
    </xf>
    <xf numFmtId="0" fontId="3" fillId="3" borderId="9" xfId="0" applyFont="1" applyFill="1" applyBorder="1" applyAlignment="1">
      <alignment horizontal="center" vertical="center" shrinkToFit="1"/>
    </xf>
    <xf numFmtId="176" fontId="3" fillId="0" borderId="34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6" xfId="0" applyNumberFormat="1" applyFont="1" applyBorder="1" applyAlignment="1">
      <alignment horizontal="right" vertical="center" shrinkToFit="1"/>
    </xf>
    <xf numFmtId="176" fontId="3" fillId="0" borderId="27" xfId="0" applyNumberFormat="1" applyFont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6</xdr:col>
          <xdr:colOff>104775</xdr:colOff>
          <xdr:row>3</xdr:row>
          <xdr:rowOff>47625</xdr:rowOff>
        </xdr:from>
        <xdr:to>
          <xdr:col>9</xdr:col>
          <xdr:colOff>476250</xdr:colOff>
          <xdr:row>9</xdr:row>
          <xdr:rowOff>28575</xdr:rowOff>
        </xdr:to>
        <xdr:sp macro="" textlink="">
          <xdr:nvSpPr>
            <xdr:cNvPr id="5122" name="Button 2" hidden="1">
              <a:extLst xmlns:a="http://schemas.openxmlformats.org/drawingml/2006/main"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45720" tIns="27432" rIns="45720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ドロップダウンリスト作成</a:t>
              </a:r>
            </a:p>
            <a:p xmlns:a="http://schemas.openxmlformats.org/drawingml/2006/main"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　その後、Ａ列の最終種目の下２０行ぐらい一文字分スペースを入れる。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1.xml" /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1870E-BED0-48E5-952D-2DF852D3F0E3}">
  <dimension ref="A1:D17"/>
  <sheetViews>
    <sheetView workbookViewId="0" topLeftCell="A1">
      <selection activeCell="B19" sqref="B19"/>
    </sheetView>
  </sheetViews>
  <sheetFormatPr defaultColWidth="9.00390625" defaultRowHeight="13.5"/>
  <sheetData>
    <row r="1" ht="13.5">
      <c r="A1" t="s">
        <v>104</v>
      </c>
    </row>
    <row r="3" ht="13.5">
      <c r="A3" t="s">
        <v>105</v>
      </c>
    </row>
    <row r="4" spans="1:2" ht="13.5">
      <c r="A4">
        <v>1</v>
      </c>
      <c r="B4" t="s">
        <v>106</v>
      </c>
    </row>
    <row r="5" spans="1:2" ht="13.5">
      <c r="A5">
        <v>2</v>
      </c>
      <c r="B5" t="s">
        <v>107</v>
      </c>
    </row>
    <row r="6" ht="13.5">
      <c r="C6" t="s">
        <v>108</v>
      </c>
    </row>
    <row r="7" spans="3:4" ht="13.5">
      <c r="C7">
        <v>1</v>
      </c>
      <c r="D7" t="s">
        <v>109</v>
      </c>
    </row>
    <row r="8" spans="3:4" ht="13.5">
      <c r="C8">
        <v>2</v>
      </c>
      <c r="D8" t="s">
        <v>110</v>
      </c>
    </row>
    <row r="9" spans="3:4" ht="13.5">
      <c r="C9">
        <v>3</v>
      </c>
      <c r="D9" t="s">
        <v>111</v>
      </c>
    </row>
    <row r="10" spans="1:2" ht="13.5">
      <c r="A10">
        <v>3</v>
      </c>
      <c r="B10" t="s">
        <v>112</v>
      </c>
    </row>
    <row r="11" spans="1:2" ht="13.5">
      <c r="A11">
        <v>4</v>
      </c>
      <c r="B11" t="s">
        <v>113</v>
      </c>
    </row>
    <row r="13" ht="13.5">
      <c r="A13" t="s">
        <v>114</v>
      </c>
    </row>
    <row r="14" spans="1:2" ht="13.5">
      <c r="A14">
        <v>1</v>
      </c>
      <c r="B14" t="s">
        <v>116</v>
      </c>
    </row>
    <row r="15" spans="1:2" ht="13.5">
      <c r="A15">
        <v>2</v>
      </c>
      <c r="B15" t="s">
        <v>115</v>
      </c>
    </row>
    <row r="16" spans="1:2" ht="13.5">
      <c r="A16">
        <v>3</v>
      </c>
      <c r="B16" t="s">
        <v>117</v>
      </c>
    </row>
    <row r="17" spans="1:2" ht="13.5">
      <c r="A17">
        <v>4</v>
      </c>
      <c r="B17" t="s">
        <v>118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FF00"/>
    <pageSetUpPr fitToPage="1"/>
  </sheetPr>
  <dimension ref="A1:T34"/>
  <sheetViews>
    <sheetView tabSelected="1" view="pageBreakPreview" zoomScaleSheetLayoutView="100" workbookViewId="0" topLeftCell="A1">
      <selection activeCell="A3" sqref="A3:D3"/>
    </sheetView>
  </sheetViews>
  <sheetFormatPr defaultColWidth="9.00390625" defaultRowHeight="13.5"/>
  <cols>
    <col min="1" max="5" width="8.00390625" style="10" customWidth="1"/>
    <col min="6" max="8" width="4.75390625" style="10" customWidth="1"/>
    <col min="9" max="9" width="13.375" style="10" customWidth="1"/>
    <col min="10" max="10" width="7.50390625" style="10" hidden="1" customWidth="1"/>
    <col min="11" max="11" width="6.75390625" style="10" customWidth="1"/>
    <col min="12" max="12" width="13.375" style="10" customWidth="1"/>
    <col min="13" max="13" width="2.625" style="10" hidden="1" customWidth="1"/>
    <col min="14" max="14" width="6.75390625" style="10" customWidth="1"/>
    <col min="15" max="15" width="13.375" style="10" customWidth="1"/>
    <col min="16" max="16" width="3.50390625" style="10" customWidth="1"/>
    <col min="17" max="17" width="3.625" style="10" hidden="1" customWidth="1"/>
    <col min="18" max="18" width="6.75390625" style="10" customWidth="1"/>
    <col min="19" max="19" width="12.875" style="10" hidden="1" customWidth="1"/>
    <col min="20" max="20" width="9.00390625" style="10" hidden="1" customWidth="1"/>
    <col min="21" max="16384" width="9.00390625" style="10" customWidth="1"/>
  </cols>
  <sheetData>
    <row r="1" spans="1:20" ht="29.25" customHeight="1">
      <c r="A1" s="91" t="s">
        <v>2</v>
      </c>
      <c r="B1" s="92"/>
      <c r="C1" s="90" t="s">
        <v>129</v>
      </c>
      <c r="D1" s="90"/>
      <c r="E1" s="90"/>
      <c r="F1" s="90"/>
      <c r="G1" s="90"/>
      <c r="H1" s="90"/>
      <c r="I1" s="90"/>
      <c r="J1" s="90"/>
      <c r="K1" s="90"/>
      <c r="L1" s="11" t="s">
        <v>3</v>
      </c>
      <c r="M1" s="11"/>
      <c r="N1" s="52">
        <v>44990</v>
      </c>
      <c r="O1" s="53"/>
      <c r="P1" s="11" t="s">
        <v>102</v>
      </c>
      <c r="Q1" s="12"/>
      <c r="R1" s="19"/>
      <c r="S1" s="10" t="s">
        <v>13</v>
      </c>
      <c r="T1" s="10" t="s">
        <v>14</v>
      </c>
    </row>
    <row r="2" spans="1:20" ht="21" customHeight="1">
      <c r="A2" s="102" t="s">
        <v>4</v>
      </c>
      <c r="B2" s="103"/>
      <c r="C2" s="103"/>
      <c r="D2" s="103"/>
      <c r="E2" s="93" t="s">
        <v>22</v>
      </c>
      <c r="F2" s="93"/>
      <c r="G2" s="103"/>
      <c r="H2" s="103"/>
      <c r="I2" s="103"/>
      <c r="J2" s="1"/>
      <c r="K2" s="93" t="s">
        <v>121</v>
      </c>
      <c r="L2" s="94"/>
      <c r="M2" s="94"/>
      <c r="N2" s="94"/>
      <c r="O2" s="94"/>
      <c r="P2" s="94"/>
      <c r="Q2" s="94"/>
      <c r="R2" s="95"/>
      <c r="S2" s="10" t="s">
        <v>9</v>
      </c>
      <c r="T2" s="10" t="s">
        <v>9</v>
      </c>
    </row>
    <row r="3" spans="1:20" ht="21" customHeight="1">
      <c r="A3" s="104"/>
      <c r="B3" s="105"/>
      <c r="C3" s="105"/>
      <c r="D3" s="105"/>
      <c r="E3" s="105"/>
      <c r="F3" s="105"/>
      <c r="G3" s="105"/>
      <c r="H3" s="105"/>
      <c r="I3" s="105"/>
      <c r="J3" s="1"/>
      <c r="K3" s="93"/>
      <c r="L3" s="94"/>
      <c r="M3" s="94"/>
      <c r="N3" s="94"/>
      <c r="O3" s="94"/>
      <c r="P3" s="94"/>
      <c r="Q3" s="94"/>
      <c r="R3" s="95"/>
      <c r="S3" s="10" t="s">
        <v>10</v>
      </c>
      <c r="T3" s="10" t="s">
        <v>10</v>
      </c>
    </row>
    <row r="4" spans="1:20" ht="21" customHeight="1">
      <c r="A4" s="102" t="s">
        <v>120</v>
      </c>
      <c r="B4" s="94"/>
      <c r="C4" s="94"/>
      <c r="D4" s="94"/>
      <c r="E4" s="94"/>
      <c r="F4" s="94"/>
      <c r="G4" s="94"/>
      <c r="H4" s="94"/>
      <c r="I4" s="94"/>
      <c r="J4" s="2"/>
      <c r="K4" s="93" t="s">
        <v>119</v>
      </c>
      <c r="L4" s="96"/>
      <c r="M4" s="96"/>
      <c r="N4" s="96"/>
      <c r="O4" s="96"/>
      <c r="P4" s="96"/>
      <c r="Q4" s="96"/>
      <c r="R4" s="97"/>
      <c r="S4" s="10" t="s">
        <v>15</v>
      </c>
      <c r="T4" s="10" t="s">
        <v>15</v>
      </c>
    </row>
    <row r="5" spans="1:20" ht="14.25" customHeight="1" thickBot="1">
      <c r="A5" s="106"/>
      <c r="B5" s="98"/>
      <c r="C5" s="98"/>
      <c r="D5" s="98"/>
      <c r="E5" s="98"/>
      <c r="F5" s="98"/>
      <c r="G5" s="98"/>
      <c r="H5" s="98"/>
      <c r="I5" s="98"/>
      <c r="J5" s="13"/>
      <c r="K5" s="101"/>
      <c r="L5" s="99" t="s">
        <v>0</v>
      </c>
      <c r="M5" s="99"/>
      <c r="N5" s="99"/>
      <c r="O5" s="99"/>
      <c r="P5" s="99"/>
      <c r="Q5" s="99"/>
      <c r="R5" s="100"/>
      <c r="S5" s="10" t="s">
        <v>11</v>
      </c>
      <c r="T5" s="10" t="s">
        <v>11</v>
      </c>
    </row>
    <row r="6" spans="1:20" ht="21" customHeight="1">
      <c r="A6" s="16" t="s">
        <v>1</v>
      </c>
      <c r="B6" s="107" t="s">
        <v>24</v>
      </c>
      <c r="C6" s="53"/>
      <c r="D6" s="107" t="s">
        <v>25</v>
      </c>
      <c r="E6" s="53"/>
      <c r="F6" s="14" t="s">
        <v>95</v>
      </c>
      <c r="G6" s="14" t="s">
        <v>27</v>
      </c>
      <c r="H6" s="14" t="s">
        <v>29</v>
      </c>
      <c r="I6" s="14" t="s">
        <v>30</v>
      </c>
      <c r="J6" s="14" t="s">
        <v>79</v>
      </c>
      <c r="K6" s="14" t="s">
        <v>78</v>
      </c>
      <c r="L6" s="14" t="s">
        <v>31</v>
      </c>
      <c r="M6" s="14" t="s">
        <v>79</v>
      </c>
      <c r="N6" s="14" t="s">
        <v>32</v>
      </c>
      <c r="O6" s="15" t="s">
        <v>103</v>
      </c>
      <c r="P6" s="14" t="s">
        <v>80</v>
      </c>
      <c r="Q6" s="14" t="s">
        <v>79</v>
      </c>
      <c r="R6" s="17" t="s">
        <v>94</v>
      </c>
      <c r="S6" s="10" t="s">
        <v>12</v>
      </c>
      <c r="T6" s="10" t="s">
        <v>12</v>
      </c>
    </row>
    <row r="7" spans="1:20" ht="20.25" customHeight="1">
      <c r="A7" s="20"/>
      <c r="B7" s="50"/>
      <c r="C7" s="51"/>
      <c r="D7" s="50"/>
      <c r="E7" s="51"/>
      <c r="F7" s="25"/>
      <c r="G7" s="25"/>
      <c r="H7" s="25"/>
      <c r="I7" s="21"/>
      <c r="J7" s="22" t="e">
        <f>VLOOKUP(I7,ドロップダウンリスト!$C:$D,2,0)</f>
        <v>#N/A</v>
      </c>
      <c r="K7" s="24"/>
      <c r="L7" s="25"/>
      <c r="M7" s="22" t="e">
        <f>VLOOKUP(L7,ドロップダウンリスト!$C:$D,2,0)</f>
        <v>#N/A</v>
      </c>
      <c r="N7" s="24"/>
      <c r="O7" s="25"/>
      <c r="P7" s="25"/>
      <c r="Q7" s="22"/>
      <c r="R7" s="23"/>
      <c r="S7" s="18"/>
      <c r="T7" s="9"/>
    </row>
    <row r="8" spans="1:20" ht="20.25" customHeight="1">
      <c r="A8" s="20"/>
      <c r="B8" s="50"/>
      <c r="C8" s="51"/>
      <c r="D8" s="50"/>
      <c r="E8" s="51"/>
      <c r="F8" s="25"/>
      <c r="G8" s="25"/>
      <c r="H8" s="25"/>
      <c r="I8" s="21"/>
      <c r="J8" s="22" t="e">
        <f>VLOOKUP(I8,ドロップダウンリスト!$C:$D,2,0)</f>
        <v>#N/A</v>
      </c>
      <c r="K8" s="24"/>
      <c r="L8" s="25"/>
      <c r="M8" s="22" t="e">
        <f>VLOOKUP(L8,ドロップダウンリスト!$C:$D,2,0)</f>
        <v>#N/A</v>
      </c>
      <c r="N8" s="24"/>
      <c r="O8" s="25"/>
      <c r="P8" s="25"/>
      <c r="Q8" s="22"/>
      <c r="R8" s="23"/>
      <c r="S8" s="18"/>
      <c r="T8" s="9"/>
    </row>
    <row r="9" spans="1:20" ht="20.25" customHeight="1">
      <c r="A9" s="20"/>
      <c r="B9" s="50"/>
      <c r="C9" s="51"/>
      <c r="D9" s="50"/>
      <c r="E9" s="51"/>
      <c r="F9" s="25"/>
      <c r="G9" s="25"/>
      <c r="H9" s="25"/>
      <c r="I9" s="21"/>
      <c r="J9" s="22" t="e">
        <f>VLOOKUP(I9,ドロップダウンリスト!$C:$D,2,0)</f>
        <v>#N/A</v>
      </c>
      <c r="K9" s="24"/>
      <c r="L9" s="25"/>
      <c r="M9" s="22" t="e">
        <f>VLOOKUP(L9,ドロップダウンリスト!$C:$D,2,0)</f>
        <v>#N/A</v>
      </c>
      <c r="N9" s="24"/>
      <c r="O9" s="25"/>
      <c r="P9" s="25"/>
      <c r="Q9" s="22"/>
      <c r="R9" s="23"/>
      <c r="S9" s="18"/>
      <c r="T9" s="9"/>
    </row>
    <row r="10" spans="1:20" ht="20.25" customHeight="1">
      <c r="A10" s="20"/>
      <c r="B10" s="50"/>
      <c r="C10" s="51"/>
      <c r="D10" s="50"/>
      <c r="E10" s="51"/>
      <c r="F10" s="25"/>
      <c r="G10" s="25"/>
      <c r="H10" s="25"/>
      <c r="I10" s="21"/>
      <c r="J10" s="22" t="e">
        <f>VLOOKUP(I10,ドロップダウンリスト!$C:$D,2,0)</f>
        <v>#N/A</v>
      </c>
      <c r="K10" s="24"/>
      <c r="L10" s="25"/>
      <c r="M10" s="22" t="e">
        <f>VLOOKUP(L10,ドロップダウンリスト!$C:$D,2,0)</f>
        <v>#N/A</v>
      </c>
      <c r="N10" s="24"/>
      <c r="O10" s="25"/>
      <c r="P10" s="25"/>
      <c r="Q10" s="22"/>
      <c r="R10" s="23"/>
      <c r="S10" s="18"/>
      <c r="T10" s="9"/>
    </row>
    <row r="11" spans="1:20" ht="20.25" customHeight="1">
      <c r="A11" s="20"/>
      <c r="B11" s="50"/>
      <c r="C11" s="51"/>
      <c r="D11" s="50"/>
      <c r="E11" s="51"/>
      <c r="F11" s="25"/>
      <c r="G11" s="25"/>
      <c r="H11" s="25"/>
      <c r="I11" s="21"/>
      <c r="J11" s="22" t="e">
        <f>VLOOKUP(I11,ドロップダウンリスト!$C:$D,2,0)</f>
        <v>#N/A</v>
      </c>
      <c r="K11" s="24"/>
      <c r="L11" s="25"/>
      <c r="M11" s="22" t="e">
        <f>VLOOKUP(L11,ドロップダウンリスト!$C:$D,2,0)</f>
        <v>#N/A</v>
      </c>
      <c r="N11" s="24"/>
      <c r="O11" s="25"/>
      <c r="P11" s="25"/>
      <c r="Q11" s="22"/>
      <c r="R11" s="23"/>
      <c r="S11" s="18"/>
      <c r="T11" s="9"/>
    </row>
    <row r="12" spans="1:20" ht="20.25" customHeight="1">
      <c r="A12" s="20"/>
      <c r="B12" s="50"/>
      <c r="C12" s="51"/>
      <c r="D12" s="50"/>
      <c r="E12" s="51"/>
      <c r="F12" s="25"/>
      <c r="G12" s="25"/>
      <c r="H12" s="25"/>
      <c r="I12" s="21"/>
      <c r="J12" s="22" t="e">
        <f>VLOOKUP(I12,ドロップダウンリスト!$C:$D,2,0)</f>
        <v>#N/A</v>
      </c>
      <c r="K12" s="24"/>
      <c r="L12" s="25"/>
      <c r="M12" s="22" t="e">
        <f>VLOOKUP(L12,ドロップダウンリスト!$C:$D,2,0)</f>
        <v>#N/A</v>
      </c>
      <c r="N12" s="24"/>
      <c r="O12" s="25"/>
      <c r="P12" s="25"/>
      <c r="Q12" s="22"/>
      <c r="R12" s="23"/>
      <c r="S12" s="18"/>
      <c r="T12" s="9"/>
    </row>
    <row r="13" spans="1:20" ht="20.25" customHeight="1">
      <c r="A13" s="20"/>
      <c r="B13" s="50"/>
      <c r="C13" s="51"/>
      <c r="D13" s="50"/>
      <c r="E13" s="51"/>
      <c r="F13" s="25"/>
      <c r="G13" s="25"/>
      <c r="H13" s="25"/>
      <c r="I13" s="21"/>
      <c r="J13" s="22" t="e">
        <f>VLOOKUP(I13,ドロップダウンリスト!$C:$D,2,0)</f>
        <v>#N/A</v>
      </c>
      <c r="K13" s="24"/>
      <c r="L13" s="25"/>
      <c r="M13" s="22" t="e">
        <f>VLOOKUP(L13,ドロップダウンリスト!$C:$D,2,0)</f>
        <v>#N/A</v>
      </c>
      <c r="N13" s="24"/>
      <c r="O13" s="25"/>
      <c r="P13" s="25"/>
      <c r="Q13" s="22"/>
      <c r="R13" s="23"/>
      <c r="S13" s="18"/>
      <c r="T13" s="9"/>
    </row>
    <row r="14" spans="1:20" ht="20.25" customHeight="1">
      <c r="A14" s="20"/>
      <c r="B14" s="50"/>
      <c r="C14" s="51"/>
      <c r="D14" s="50"/>
      <c r="E14" s="51"/>
      <c r="F14" s="25"/>
      <c r="G14" s="25"/>
      <c r="H14" s="25"/>
      <c r="I14" s="21"/>
      <c r="J14" s="22" t="e">
        <f>VLOOKUP(I14,ドロップダウンリスト!$C:$D,2,0)</f>
        <v>#N/A</v>
      </c>
      <c r="K14" s="24"/>
      <c r="L14" s="25"/>
      <c r="M14" s="22" t="e">
        <f>VLOOKUP(L14,ドロップダウンリスト!$C:$D,2,0)</f>
        <v>#N/A</v>
      </c>
      <c r="N14" s="24"/>
      <c r="O14" s="25"/>
      <c r="P14" s="25"/>
      <c r="Q14" s="22"/>
      <c r="R14" s="23"/>
      <c r="S14" s="18"/>
      <c r="T14" s="9"/>
    </row>
    <row r="15" spans="1:20" ht="20.25" customHeight="1">
      <c r="A15" s="20"/>
      <c r="B15" s="50"/>
      <c r="C15" s="51"/>
      <c r="D15" s="50"/>
      <c r="E15" s="51"/>
      <c r="F15" s="25"/>
      <c r="G15" s="25"/>
      <c r="H15" s="25"/>
      <c r="I15" s="21"/>
      <c r="J15" s="22" t="e">
        <f>VLOOKUP(I15,ドロップダウンリスト!$C:$D,2,0)</f>
        <v>#N/A</v>
      </c>
      <c r="K15" s="24"/>
      <c r="L15" s="25"/>
      <c r="M15" s="22" t="e">
        <f>VLOOKUP(L15,ドロップダウンリスト!$C:$D,2,0)</f>
        <v>#N/A</v>
      </c>
      <c r="N15" s="24"/>
      <c r="O15" s="25"/>
      <c r="P15" s="25"/>
      <c r="Q15" s="22"/>
      <c r="R15" s="23"/>
      <c r="S15" s="18"/>
      <c r="T15" s="9"/>
    </row>
    <row r="16" spans="1:20" ht="20.25" customHeight="1">
      <c r="A16" s="20"/>
      <c r="B16" s="50"/>
      <c r="C16" s="51"/>
      <c r="D16" s="50"/>
      <c r="E16" s="51"/>
      <c r="F16" s="25"/>
      <c r="G16" s="25"/>
      <c r="H16" s="25"/>
      <c r="I16" s="21"/>
      <c r="J16" s="22" t="e">
        <f>VLOOKUP(I16,ドロップダウンリスト!$C:$D,2,0)</f>
        <v>#N/A</v>
      </c>
      <c r="K16" s="24"/>
      <c r="L16" s="25"/>
      <c r="M16" s="22" t="e">
        <f>VLOOKUP(L16,ドロップダウンリスト!$C:$D,2,0)</f>
        <v>#N/A</v>
      </c>
      <c r="N16" s="24"/>
      <c r="O16" s="25"/>
      <c r="P16" s="25"/>
      <c r="Q16" s="22"/>
      <c r="R16" s="23"/>
      <c r="S16" s="18"/>
      <c r="T16" s="9"/>
    </row>
    <row r="17" spans="1:20" ht="20.25" customHeight="1">
      <c r="A17" s="20"/>
      <c r="B17" s="50"/>
      <c r="C17" s="51"/>
      <c r="D17" s="50"/>
      <c r="E17" s="51"/>
      <c r="F17" s="25"/>
      <c r="G17" s="25"/>
      <c r="H17" s="25"/>
      <c r="I17" s="21"/>
      <c r="J17" s="22" t="e">
        <f>VLOOKUP(I17,ドロップダウンリスト!$C:$D,2,0)</f>
        <v>#N/A</v>
      </c>
      <c r="K17" s="24"/>
      <c r="L17" s="25"/>
      <c r="M17" s="22" t="e">
        <f>VLOOKUP(L17,ドロップダウンリスト!$C:$D,2,0)</f>
        <v>#N/A</v>
      </c>
      <c r="N17" s="24"/>
      <c r="O17" s="25"/>
      <c r="P17" s="25"/>
      <c r="Q17" s="22"/>
      <c r="R17" s="23"/>
      <c r="S17" s="18"/>
      <c r="T17" s="9"/>
    </row>
    <row r="18" spans="1:20" ht="20.25" customHeight="1">
      <c r="A18" s="20"/>
      <c r="B18" s="50"/>
      <c r="C18" s="51"/>
      <c r="D18" s="50"/>
      <c r="E18" s="51"/>
      <c r="F18" s="25"/>
      <c r="G18" s="25"/>
      <c r="H18" s="25"/>
      <c r="I18" s="21"/>
      <c r="J18" s="22" t="e">
        <f>VLOOKUP(I18,ドロップダウンリスト!$C:$D,2,0)</f>
        <v>#N/A</v>
      </c>
      <c r="K18" s="24"/>
      <c r="L18" s="25"/>
      <c r="M18" s="22" t="e">
        <f>VLOOKUP(L18,ドロップダウンリスト!$C:$D,2,0)</f>
        <v>#N/A</v>
      </c>
      <c r="N18" s="24"/>
      <c r="O18" s="25"/>
      <c r="P18" s="25"/>
      <c r="Q18" s="22"/>
      <c r="R18" s="23"/>
      <c r="S18" s="18"/>
      <c r="T18" s="9"/>
    </row>
    <row r="19" spans="1:20" ht="20.25" customHeight="1">
      <c r="A19" s="20"/>
      <c r="B19" s="50"/>
      <c r="C19" s="51"/>
      <c r="D19" s="50"/>
      <c r="E19" s="51"/>
      <c r="F19" s="25"/>
      <c r="G19" s="25"/>
      <c r="H19" s="25"/>
      <c r="I19" s="21"/>
      <c r="J19" s="22" t="e">
        <f>VLOOKUP(I19,ドロップダウンリスト!$C:$D,2,0)</f>
        <v>#N/A</v>
      </c>
      <c r="K19" s="24"/>
      <c r="L19" s="25"/>
      <c r="M19" s="22" t="e">
        <f>VLOOKUP(L19,ドロップダウンリスト!$C:$D,2,0)</f>
        <v>#N/A</v>
      </c>
      <c r="N19" s="24"/>
      <c r="O19" s="25"/>
      <c r="P19" s="25"/>
      <c r="Q19" s="22"/>
      <c r="R19" s="23"/>
      <c r="S19" s="18"/>
      <c r="T19" s="9"/>
    </row>
    <row r="20" spans="1:20" ht="20.25" customHeight="1" thickBot="1">
      <c r="A20" s="20"/>
      <c r="B20" s="50"/>
      <c r="C20" s="51"/>
      <c r="D20" s="50"/>
      <c r="E20" s="51"/>
      <c r="F20" s="25"/>
      <c r="G20" s="25"/>
      <c r="H20" s="25"/>
      <c r="I20" s="21"/>
      <c r="J20" s="22" t="e">
        <f>VLOOKUP(I20,ドロップダウンリスト!$C:$D,2,0)</f>
        <v>#N/A</v>
      </c>
      <c r="K20" s="24"/>
      <c r="L20" s="25"/>
      <c r="M20" s="22" t="e">
        <f>VLOOKUP(L20,ドロップダウンリスト!$C:$D,2,0)</f>
        <v>#N/A</v>
      </c>
      <c r="N20" s="24"/>
      <c r="O20" s="25"/>
      <c r="P20" s="25"/>
      <c r="Q20" s="22"/>
      <c r="R20" s="23"/>
      <c r="S20" s="18"/>
      <c r="T20" s="9"/>
    </row>
    <row r="21" spans="1:18" ht="11.35" customHeight="1">
      <c r="A21" s="82" t="s">
        <v>7</v>
      </c>
      <c r="B21" s="63" t="s">
        <v>123</v>
      </c>
      <c r="C21" s="64"/>
      <c r="D21" s="64"/>
      <c r="E21" s="64"/>
      <c r="F21" s="64"/>
      <c r="G21" s="65"/>
      <c r="H21" s="66"/>
      <c r="I21" s="67"/>
      <c r="J21" s="5"/>
      <c r="K21" s="68" t="s">
        <v>6</v>
      </c>
      <c r="L21" s="69">
        <v>3000</v>
      </c>
      <c r="M21" s="7"/>
      <c r="N21" s="70" t="s">
        <v>5</v>
      </c>
      <c r="O21" s="60">
        <f>H21*L21</f>
        <v>0</v>
      </c>
      <c r="P21" s="61"/>
      <c r="Q21" s="61"/>
      <c r="R21" s="62"/>
    </row>
    <row r="22" spans="1:18" ht="11.35" customHeight="1">
      <c r="A22" s="83"/>
      <c r="B22" s="37"/>
      <c r="C22" s="38"/>
      <c r="D22" s="38"/>
      <c r="E22" s="38"/>
      <c r="F22" s="38"/>
      <c r="G22" s="39"/>
      <c r="H22" s="42"/>
      <c r="I22" s="43"/>
      <c r="J22" s="6"/>
      <c r="K22" s="45"/>
      <c r="L22" s="47"/>
      <c r="M22" s="4"/>
      <c r="N22" s="49"/>
      <c r="O22" s="31"/>
      <c r="P22" s="32"/>
      <c r="Q22" s="32"/>
      <c r="R22" s="33"/>
    </row>
    <row r="23" spans="1:18" ht="11.35" customHeight="1">
      <c r="A23" s="83"/>
      <c r="B23" s="34" t="s">
        <v>124</v>
      </c>
      <c r="C23" s="35"/>
      <c r="D23" s="35"/>
      <c r="E23" s="35"/>
      <c r="F23" s="35"/>
      <c r="G23" s="36"/>
      <c r="H23" s="40"/>
      <c r="I23" s="41"/>
      <c r="J23" s="8"/>
      <c r="K23" s="44" t="s">
        <v>6</v>
      </c>
      <c r="L23" s="46">
        <v>4000</v>
      </c>
      <c r="M23" s="3"/>
      <c r="N23" s="48" t="s">
        <v>5</v>
      </c>
      <c r="O23" s="28">
        <f>H23*L23</f>
        <v>0</v>
      </c>
      <c r="P23" s="29"/>
      <c r="Q23" s="29"/>
      <c r="R23" s="30"/>
    </row>
    <row r="24" spans="1:18" ht="11.35" customHeight="1">
      <c r="A24" s="83"/>
      <c r="B24" s="37"/>
      <c r="C24" s="38"/>
      <c r="D24" s="38"/>
      <c r="E24" s="38"/>
      <c r="F24" s="38"/>
      <c r="G24" s="39"/>
      <c r="H24" s="42"/>
      <c r="I24" s="43"/>
      <c r="J24" s="6"/>
      <c r="K24" s="45"/>
      <c r="L24" s="47"/>
      <c r="M24" s="4"/>
      <c r="N24" s="49"/>
      <c r="O24" s="31"/>
      <c r="P24" s="32"/>
      <c r="Q24" s="32"/>
      <c r="R24" s="33"/>
    </row>
    <row r="25" spans="1:18" ht="11.35" customHeight="1">
      <c r="A25" s="83"/>
      <c r="B25" s="34" t="s">
        <v>125</v>
      </c>
      <c r="C25" s="35"/>
      <c r="D25" s="35"/>
      <c r="E25" s="35"/>
      <c r="F25" s="35"/>
      <c r="G25" s="36"/>
      <c r="H25" s="40"/>
      <c r="I25" s="41"/>
      <c r="J25" s="8"/>
      <c r="K25" s="44" t="s">
        <v>6</v>
      </c>
      <c r="L25" s="46">
        <v>5000</v>
      </c>
      <c r="M25" s="3"/>
      <c r="N25" s="48" t="s">
        <v>5</v>
      </c>
      <c r="O25" s="28">
        <f>H25*L25</f>
        <v>0</v>
      </c>
      <c r="P25" s="29"/>
      <c r="Q25" s="29"/>
      <c r="R25" s="30"/>
    </row>
    <row r="26" spans="1:18" ht="11.35" customHeight="1">
      <c r="A26" s="83"/>
      <c r="B26" s="37"/>
      <c r="C26" s="38"/>
      <c r="D26" s="38"/>
      <c r="E26" s="38"/>
      <c r="F26" s="38"/>
      <c r="G26" s="39"/>
      <c r="H26" s="42"/>
      <c r="I26" s="43"/>
      <c r="J26" s="6"/>
      <c r="K26" s="45"/>
      <c r="L26" s="47"/>
      <c r="M26" s="4"/>
      <c r="N26" s="49"/>
      <c r="O26" s="31"/>
      <c r="P26" s="32"/>
      <c r="Q26" s="32"/>
      <c r="R26" s="33"/>
    </row>
    <row r="27" spans="1:18" ht="11.35" customHeight="1">
      <c r="A27" s="83"/>
      <c r="B27" s="34" t="s">
        <v>126</v>
      </c>
      <c r="C27" s="35"/>
      <c r="D27" s="35"/>
      <c r="E27" s="35"/>
      <c r="F27" s="35"/>
      <c r="G27" s="36"/>
      <c r="H27" s="40"/>
      <c r="I27" s="41"/>
      <c r="J27" s="8"/>
      <c r="K27" s="44" t="s">
        <v>6</v>
      </c>
      <c r="L27" s="46">
        <v>5000</v>
      </c>
      <c r="M27" s="3"/>
      <c r="N27" s="48" t="s">
        <v>5</v>
      </c>
      <c r="O27" s="28">
        <f>H27*L27</f>
        <v>0</v>
      </c>
      <c r="P27" s="29"/>
      <c r="Q27" s="29"/>
      <c r="R27" s="30"/>
    </row>
    <row r="28" spans="1:18" ht="11.35" customHeight="1">
      <c r="A28" s="83"/>
      <c r="B28" s="37"/>
      <c r="C28" s="38"/>
      <c r="D28" s="38"/>
      <c r="E28" s="38"/>
      <c r="F28" s="38"/>
      <c r="G28" s="39"/>
      <c r="H28" s="42"/>
      <c r="I28" s="43"/>
      <c r="J28" s="6"/>
      <c r="K28" s="45"/>
      <c r="L28" s="47"/>
      <c r="M28" s="4"/>
      <c r="N28" s="49"/>
      <c r="O28" s="31"/>
      <c r="P28" s="32"/>
      <c r="Q28" s="32"/>
      <c r="R28" s="33"/>
    </row>
    <row r="29" spans="1:18" ht="11.35" customHeight="1">
      <c r="A29" s="83"/>
      <c r="B29" s="34" t="s">
        <v>127</v>
      </c>
      <c r="C29" s="35"/>
      <c r="D29" s="35"/>
      <c r="E29" s="35"/>
      <c r="F29" s="35"/>
      <c r="G29" s="36"/>
      <c r="H29" s="40"/>
      <c r="I29" s="41"/>
      <c r="J29" s="8"/>
      <c r="K29" s="44" t="s">
        <v>6</v>
      </c>
      <c r="L29" s="46">
        <v>5000</v>
      </c>
      <c r="M29" s="3"/>
      <c r="N29" s="48" t="s">
        <v>5</v>
      </c>
      <c r="O29" s="28">
        <f>H29*L29</f>
        <v>0</v>
      </c>
      <c r="P29" s="29"/>
      <c r="Q29" s="29"/>
      <c r="R29" s="30"/>
    </row>
    <row r="30" spans="1:18" ht="11.35" customHeight="1">
      <c r="A30" s="83"/>
      <c r="B30" s="37"/>
      <c r="C30" s="38"/>
      <c r="D30" s="38"/>
      <c r="E30" s="38"/>
      <c r="F30" s="38"/>
      <c r="G30" s="39"/>
      <c r="H30" s="42"/>
      <c r="I30" s="43"/>
      <c r="J30" s="6"/>
      <c r="K30" s="45"/>
      <c r="L30" s="47"/>
      <c r="M30" s="4"/>
      <c r="N30" s="49"/>
      <c r="O30" s="31"/>
      <c r="P30" s="32"/>
      <c r="Q30" s="32"/>
      <c r="R30" s="33"/>
    </row>
    <row r="31" spans="1:18" ht="11.35" customHeight="1">
      <c r="A31" s="83"/>
      <c r="B31" s="34" t="s">
        <v>128</v>
      </c>
      <c r="C31" s="77"/>
      <c r="D31" s="77"/>
      <c r="E31" s="77"/>
      <c r="F31" s="77"/>
      <c r="G31" s="78"/>
      <c r="H31" s="85"/>
      <c r="I31" s="86"/>
      <c r="J31" s="8"/>
      <c r="K31" s="44" t="s">
        <v>6</v>
      </c>
      <c r="L31" s="46">
        <v>500</v>
      </c>
      <c r="M31" s="3"/>
      <c r="N31" s="48" t="s">
        <v>5</v>
      </c>
      <c r="O31" s="28">
        <f>H31*L31</f>
        <v>0</v>
      </c>
      <c r="P31" s="29"/>
      <c r="Q31" s="29"/>
      <c r="R31" s="30"/>
    </row>
    <row r="32" spans="1:18" ht="11.35" customHeight="1" thickBot="1">
      <c r="A32" s="84"/>
      <c r="B32" s="79"/>
      <c r="C32" s="80"/>
      <c r="D32" s="80"/>
      <c r="E32" s="80"/>
      <c r="F32" s="80"/>
      <c r="G32" s="81"/>
      <c r="H32" s="87"/>
      <c r="I32" s="88"/>
      <c r="J32" s="6"/>
      <c r="K32" s="89"/>
      <c r="L32" s="108"/>
      <c r="M32" s="4"/>
      <c r="N32" s="109"/>
      <c r="O32" s="110"/>
      <c r="P32" s="111"/>
      <c r="Q32" s="111"/>
      <c r="R32" s="112"/>
    </row>
    <row r="33" spans="1:18" ht="11.35" customHeight="1">
      <c r="A33" s="71" t="s">
        <v>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3"/>
      <c r="O33" s="54">
        <f>SUM(O21:R32)</f>
        <v>0</v>
      </c>
      <c r="P33" s="55"/>
      <c r="Q33" s="55"/>
      <c r="R33" s="56"/>
    </row>
    <row r="34" spans="1:18" ht="11.35" customHeight="1" thickBo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6"/>
      <c r="O34" s="57"/>
      <c r="P34" s="58"/>
      <c r="Q34" s="58"/>
      <c r="R34" s="59"/>
    </row>
  </sheetData>
  <sheetProtection sheet="1" selectLockedCells="1"/>
  <mergeCells count="83">
    <mergeCell ref="L31:L32"/>
    <mergeCell ref="N31:N32"/>
    <mergeCell ref="O31:R32"/>
    <mergeCell ref="B23:G24"/>
    <mergeCell ref="H23:I24"/>
    <mergeCell ref="B25:G26"/>
    <mergeCell ref="H25:I26"/>
    <mergeCell ref="K25:K26"/>
    <mergeCell ref="L25:L26"/>
    <mergeCell ref="N25:N26"/>
    <mergeCell ref="O25:R26"/>
    <mergeCell ref="B27:G28"/>
    <mergeCell ref="H27:I28"/>
    <mergeCell ref="K27:K28"/>
    <mergeCell ref="L27:L28"/>
    <mergeCell ref="N27:N28"/>
    <mergeCell ref="B10:C10"/>
    <mergeCell ref="D10:E10"/>
    <mergeCell ref="A4:A5"/>
    <mergeCell ref="B6:C6"/>
    <mergeCell ref="D6:E6"/>
    <mergeCell ref="B7:C7"/>
    <mergeCell ref="D7:E7"/>
    <mergeCell ref="B8:C8"/>
    <mergeCell ref="D8:E8"/>
    <mergeCell ref="B9:C9"/>
    <mergeCell ref="D9:E9"/>
    <mergeCell ref="C1:K1"/>
    <mergeCell ref="A1:B1"/>
    <mergeCell ref="K2:K3"/>
    <mergeCell ref="L2:R3"/>
    <mergeCell ref="L4:R4"/>
    <mergeCell ref="B4:I5"/>
    <mergeCell ref="L5:R5"/>
    <mergeCell ref="K4:K5"/>
    <mergeCell ref="A2:D2"/>
    <mergeCell ref="A3:D3"/>
    <mergeCell ref="E2:I2"/>
    <mergeCell ref="E3:I3"/>
    <mergeCell ref="O33:R34"/>
    <mergeCell ref="O21:R22"/>
    <mergeCell ref="B21:G22"/>
    <mergeCell ref="H21:I22"/>
    <mergeCell ref="K21:K22"/>
    <mergeCell ref="L21:L22"/>
    <mergeCell ref="N21:N22"/>
    <mergeCell ref="A33:N34"/>
    <mergeCell ref="O23:R24"/>
    <mergeCell ref="K23:K24"/>
    <mergeCell ref="L23:L24"/>
    <mergeCell ref="N23:N24"/>
    <mergeCell ref="B31:G32"/>
    <mergeCell ref="A21:A32"/>
    <mergeCell ref="H31:I32"/>
    <mergeCell ref="K31:K32"/>
    <mergeCell ref="D19:E19"/>
    <mergeCell ref="B11:C11"/>
    <mergeCell ref="B12:C12"/>
    <mergeCell ref="B13:C13"/>
    <mergeCell ref="B14:C14"/>
    <mergeCell ref="B15:C15"/>
    <mergeCell ref="O27:R28"/>
    <mergeCell ref="D20:E20"/>
    <mergeCell ref="N1:O1"/>
    <mergeCell ref="B20:C20"/>
    <mergeCell ref="D11:E11"/>
    <mergeCell ref="D12:E12"/>
    <mergeCell ref="D13:E13"/>
    <mergeCell ref="D14:E14"/>
    <mergeCell ref="D15:E15"/>
    <mergeCell ref="D16:E16"/>
    <mergeCell ref="B16:C16"/>
    <mergeCell ref="B17:C17"/>
    <mergeCell ref="B18:C18"/>
    <mergeCell ref="B19:C19"/>
    <mergeCell ref="D17:E17"/>
    <mergeCell ref="D18:E18"/>
    <mergeCell ref="O29:R30"/>
    <mergeCell ref="B29:G30"/>
    <mergeCell ref="H29:I30"/>
    <mergeCell ref="K29:K30"/>
    <mergeCell ref="L29:L30"/>
    <mergeCell ref="N29:N30"/>
  </mergeCells>
  <dataValidations count="5">
    <dataValidation type="list" allowBlank="1" showInputMessage="1" showErrorMessage="1" sqref="L7:L20 I7:I20 O7:O20">
      <formula1>種目名</formula1>
    </dataValidation>
    <dataValidation type="list" allowBlank="1" showInputMessage="1" showErrorMessage="1" sqref="G7:G20">
      <formula1>ドロップダウンリスト!$F$19:$F$20</formula1>
    </dataValidation>
    <dataValidation type="list" allowBlank="1" showInputMessage="1" showErrorMessage="1" sqref="H7:H20">
      <formula1>ドロップダウンリスト!$F$19:$F$28</formula1>
    </dataValidation>
    <dataValidation type="list" allowBlank="1" showInputMessage="1" showErrorMessage="1" sqref="F7:F20">
      <formula1>ドロップダウンリスト!$F$16:$F$18</formula1>
    </dataValidation>
    <dataValidation type="list" allowBlank="1" showInputMessage="1" showErrorMessage="1" sqref="S7:T20 Q7:Q20">
      <formula1>ドロップダウンリスト!$A$2:$A$12</formula1>
    </dataValidation>
  </dataValidations>
  <printOptions horizontalCentered="1" verticalCentered="1"/>
  <pageMargins left="0.7086614173228347" right="0.7086614173228347" top="0.3937007874015748" bottom="0.3937007874015748" header="0.31496062992125984" footer="0.31496062992125984"/>
  <pageSetup fitToHeight="1" fitToWidth="1" horizontalDpi="300" verticalDpi="300" orientation="landscape" paperSize="9" scale="9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940B-0395-4669-96FB-22FF93D64F11}">
  <sheetPr codeName="Sheet2"/>
  <dimension ref="A1:F100"/>
  <sheetViews>
    <sheetView workbookViewId="0" topLeftCell="A1">
      <selection activeCell="A12" sqref="A12"/>
    </sheetView>
  </sheetViews>
  <sheetFormatPr defaultColWidth="9.00390625" defaultRowHeight="13.5"/>
  <cols>
    <col min="1" max="1" width="19.625" style="0" bestFit="1" customWidth="1"/>
    <col min="3" max="3" width="19.625" style="0" bestFit="1" customWidth="1"/>
  </cols>
  <sheetData>
    <row r="1" spans="1:6" ht="13.5">
      <c r="A1" t="s">
        <v>70</v>
      </c>
      <c r="C1" t="s">
        <v>70</v>
      </c>
      <c r="D1" t="s">
        <v>66</v>
      </c>
      <c r="F1" t="s">
        <v>81</v>
      </c>
    </row>
    <row r="2" spans="1:6" ht="13.5">
      <c r="A2" t="s">
        <v>130</v>
      </c>
      <c r="C2" t="s">
        <v>152</v>
      </c>
      <c r="D2">
        <v>31</v>
      </c>
      <c r="F2" t="s">
        <v>82</v>
      </c>
    </row>
    <row r="3" spans="1:6" ht="13.5">
      <c r="A3" t="s">
        <v>132</v>
      </c>
      <c r="C3" t="s">
        <v>130</v>
      </c>
      <c r="D3">
        <v>3</v>
      </c>
      <c r="F3" t="s">
        <v>83</v>
      </c>
    </row>
    <row r="4" spans="1:6" ht="13.5">
      <c r="A4" t="s">
        <v>134</v>
      </c>
      <c r="C4" t="s">
        <v>134</v>
      </c>
      <c r="D4">
        <v>7</v>
      </c>
      <c r="F4" t="s">
        <v>84</v>
      </c>
    </row>
    <row r="5" spans="1:6" ht="13.5">
      <c r="A5" t="s">
        <v>136</v>
      </c>
      <c r="C5" t="s">
        <v>132</v>
      </c>
      <c r="D5">
        <v>5</v>
      </c>
      <c r="F5" t="s">
        <v>85</v>
      </c>
    </row>
    <row r="6" spans="1:6" ht="13.5">
      <c r="A6" t="s">
        <v>138</v>
      </c>
      <c r="C6" t="s">
        <v>147</v>
      </c>
      <c r="D6">
        <v>17</v>
      </c>
      <c r="F6" t="s">
        <v>86</v>
      </c>
    </row>
    <row r="7" spans="1:6" ht="13.5">
      <c r="A7" t="s">
        <v>141</v>
      </c>
      <c r="C7" t="s">
        <v>136</v>
      </c>
      <c r="D7">
        <v>9</v>
      </c>
      <c r="F7" t="s">
        <v>87</v>
      </c>
    </row>
    <row r="8" spans="1:6" ht="13.5">
      <c r="A8" t="s">
        <v>144</v>
      </c>
      <c r="C8" t="s">
        <v>149</v>
      </c>
      <c r="D8">
        <v>30</v>
      </c>
      <c r="F8" t="s">
        <v>88</v>
      </c>
    </row>
    <row r="9" spans="1:6" ht="13.5">
      <c r="A9" t="s">
        <v>147</v>
      </c>
      <c r="C9" t="s">
        <v>138</v>
      </c>
      <c r="D9">
        <v>11</v>
      </c>
      <c r="F9" t="s">
        <v>89</v>
      </c>
    </row>
    <row r="10" spans="1:6" ht="13.5">
      <c r="A10" t="s">
        <v>149</v>
      </c>
      <c r="C10" t="s">
        <v>144</v>
      </c>
      <c r="D10">
        <v>15</v>
      </c>
      <c r="F10" t="s">
        <v>90</v>
      </c>
    </row>
    <row r="11" spans="1:6" ht="13.5">
      <c r="A11" t="s">
        <v>152</v>
      </c>
      <c r="C11" t="s">
        <v>141</v>
      </c>
      <c r="D11">
        <v>13</v>
      </c>
      <c r="F11" t="s">
        <v>91</v>
      </c>
    </row>
    <row r="12" spans="1:6" ht="13.5">
      <c r="A12" t="s">
        <v>151</v>
      </c>
      <c r="F12" t="s">
        <v>92</v>
      </c>
    </row>
    <row r="13" spans="1:6" ht="13.5">
      <c r="A13" t="s">
        <v>151</v>
      </c>
      <c r="F13" t="s">
        <v>93</v>
      </c>
    </row>
    <row r="14" ht="13.5">
      <c r="A14" t="s">
        <v>151</v>
      </c>
    </row>
    <row r="15" ht="13.5">
      <c r="A15" t="s">
        <v>151</v>
      </c>
    </row>
    <row r="16" spans="1:6" ht="13.5">
      <c r="A16" t="s">
        <v>151</v>
      </c>
      <c r="F16" t="s">
        <v>96</v>
      </c>
    </row>
    <row r="17" spans="1:6" ht="13.5">
      <c r="A17" t="s">
        <v>151</v>
      </c>
      <c r="F17" t="s">
        <v>122</v>
      </c>
    </row>
    <row r="18" spans="1:6" ht="13.5">
      <c r="A18" t="s">
        <v>151</v>
      </c>
      <c r="F18" t="s">
        <v>97</v>
      </c>
    </row>
    <row r="19" spans="1:6" ht="13.5">
      <c r="A19" t="s">
        <v>151</v>
      </c>
      <c r="F19">
        <v>1</v>
      </c>
    </row>
    <row r="20" spans="1:6" ht="13.5">
      <c r="A20" t="s">
        <v>151</v>
      </c>
      <c r="F20">
        <v>2</v>
      </c>
    </row>
    <row r="21" spans="1:6" ht="13.5">
      <c r="A21" t="s">
        <v>151</v>
      </c>
      <c r="F21">
        <v>3</v>
      </c>
    </row>
    <row r="22" spans="1:6" ht="13.5">
      <c r="A22" t="s">
        <v>151</v>
      </c>
      <c r="F22">
        <v>4</v>
      </c>
    </row>
    <row r="23" spans="1:6" ht="13.5">
      <c r="A23" t="s">
        <v>151</v>
      </c>
      <c r="F23">
        <v>5</v>
      </c>
    </row>
    <row r="24" spans="1:6" ht="13.5">
      <c r="A24" t="s">
        <v>151</v>
      </c>
      <c r="F24">
        <v>6</v>
      </c>
    </row>
    <row r="25" spans="1:6" ht="13.5">
      <c r="A25" t="s">
        <v>151</v>
      </c>
      <c r="F25" t="s">
        <v>98</v>
      </c>
    </row>
    <row r="26" spans="1:6" ht="13.5">
      <c r="A26" t="s">
        <v>151</v>
      </c>
      <c r="F26" t="s">
        <v>99</v>
      </c>
    </row>
    <row r="27" spans="1:6" ht="13.5">
      <c r="A27" t="s">
        <v>151</v>
      </c>
      <c r="F27" t="s">
        <v>100</v>
      </c>
    </row>
    <row r="28" spans="1:6" ht="13.5">
      <c r="A28" t="s">
        <v>151</v>
      </c>
      <c r="F28" t="s">
        <v>101</v>
      </c>
    </row>
    <row r="29" ht="13.5">
      <c r="A29" t="s">
        <v>151</v>
      </c>
    </row>
    <row r="30" ht="13.5">
      <c r="A30" t="s">
        <v>151</v>
      </c>
    </row>
    <row r="31" ht="13.5">
      <c r="A31" t="s">
        <v>151</v>
      </c>
    </row>
    <row r="32" ht="13.5">
      <c r="A32" t="s">
        <v>151</v>
      </c>
    </row>
    <row r="33" ht="13.5">
      <c r="A33" t="s">
        <v>151</v>
      </c>
    </row>
    <row r="34" ht="13.5">
      <c r="A34" t="s">
        <v>151</v>
      </c>
    </row>
    <row r="35" ht="13.5">
      <c r="A35" t="s">
        <v>151</v>
      </c>
    </row>
    <row r="36" ht="13.5">
      <c r="A36" t="s">
        <v>151</v>
      </c>
    </row>
    <row r="37" ht="13.5">
      <c r="A37" t="s">
        <v>151</v>
      </c>
    </row>
    <row r="38" ht="13.5">
      <c r="A38" t="s">
        <v>151</v>
      </c>
    </row>
    <row r="39" ht="13.5">
      <c r="A39" t="s">
        <v>151</v>
      </c>
    </row>
    <row r="40" ht="13.5">
      <c r="A40" t="s">
        <v>151</v>
      </c>
    </row>
    <row r="41" ht="13.5">
      <c r="A41" t="s">
        <v>151</v>
      </c>
    </row>
    <row r="42" ht="13.5">
      <c r="A42" t="s">
        <v>151</v>
      </c>
    </row>
    <row r="43" ht="13.5">
      <c r="A43" t="s">
        <v>151</v>
      </c>
    </row>
    <row r="44" ht="13.5">
      <c r="A44" t="s">
        <v>151</v>
      </c>
    </row>
    <row r="45" ht="13.5">
      <c r="A45" t="s">
        <v>151</v>
      </c>
    </row>
    <row r="46" ht="13.5">
      <c r="A46" t="s">
        <v>151</v>
      </c>
    </row>
    <row r="47" ht="13.5">
      <c r="A47" t="s">
        <v>151</v>
      </c>
    </row>
    <row r="48" ht="13.5">
      <c r="A48" t="s">
        <v>151</v>
      </c>
    </row>
    <row r="49" ht="13.5">
      <c r="A49" t="s">
        <v>151</v>
      </c>
    </row>
    <row r="50" ht="13.5">
      <c r="A50" t="s">
        <v>151</v>
      </c>
    </row>
    <row r="51" ht="13.5">
      <c r="A51" t="s">
        <v>151</v>
      </c>
    </row>
    <row r="52" ht="13.5">
      <c r="A52" t="s">
        <v>151</v>
      </c>
    </row>
    <row r="53" ht="13.5">
      <c r="A53" t="s">
        <v>151</v>
      </c>
    </row>
    <row r="54" ht="13.5">
      <c r="A54" t="s">
        <v>151</v>
      </c>
    </row>
    <row r="55" ht="13.5">
      <c r="A55" t="s">
        <v>151</v>
      </c>
    </row>
    <row r="56" ht="13.5">
      <c r="A56" t="s">
        <v>151</v>
      </c>
    </row>
    <row r="57" ht="13.5">
      <c r="A57" t="s">
        <v>151</v>
      </c>
    </row>
    <row r="58" ht="13.5">
      <c r="A58" t="s">
        <v>151</v>
      </c>
    </row>
    <row r="59" ht="13.5">
      <c r="A59" t="s">
        <v>151</v>
      </c>
    </row>
    <row r="60" ht="13.5">
      <c r="A60" t="s">
        <v>151</v>
      </c>
    </row>
    <row r="61" ht="13.5">
      <c r="A61" t="s">
        <v>151</v>
      </c>
    </row>
    <row r="62" ht="13.5">
      <c r="A62" t="s">
        <v>151</v>
      </c>
    </row>
    <row r="63" ht="13.5">
      <c r="A63" t="s">
        <v>151</v>
      </c>
    </row>
    <row r="64" ht="13.5">
      <c r="A64" t="s">
        <v>151</v>
      </c>
    </row>
    <row r="65" ht="13.5">
      <c r="A65" t="s">
        <v>151</v>
      </c>
    </row>
    <row r="66" ht="13.5">
      <c r="A66" t="s">
        <v>151</v>
      </c>
    </row>
    <row r="67" ht="13.5">
      <c r="A67" t="s">
        <v>151</v>
      </c>
    </row>
    <row r="68" ht="13.5">
      <c r="A68" t="s">
        <v>151</v>
      </c>
    </row>
    <row r="69" ht="13.5">
      <c r="A69" t="s">
        <v>151</v>
      </c>
    </row>
    <row r="70" ht="13.5">
      <c r="A70" t="s">
        <v>151</v>
      </c>
    </row>
    <row r="71" ht="13.5">
      <c r="A71" t="s">
        <v>151</v>
      </c>
    </row>
    <row r="72" ht="13.5">
      <c r="A72" t="s">
        <v>151</v>
      </c>
    </row>
    <row r="73" ht="13.5">
      <c r="A73" t="s">
        <v>151</v>
      </c>
    </row>
    <row r="74" ht="13.5">
      <c r="A74" t="s">
        <v>151</v>
      </c>
    </row>
    <row r="75" ht="13.5">
      <c r="A75" t="s">
        <v>151</v>
      </c>
    </row>
    <row r="76" ht="13.5">
      <c r="A76" t="s">
        <v>151</v>
      </c>
    </row>
    <row r="77" ht="13.5">
      <c r="A77" t="s">
        <v>151</v>
      </c>
    </row>
    <row r="78" ht="13.5">
      <c r="A78" t="s">
        <v>151</v>
      </c>
    </row>
    <row r="79" ht="13.5">
      <c r="A79" t="s">
        <v>151</v>
      </c>
    </row>
    <row r="80" ht="13.5">
      <c r="A80" t="s">
        <v>151</v>
      </c>
    </row>
    <row r="81" ht="13.5">
      <c r="A81" t="s">
        <v>151</v>
      </c>
    </row>
    <row r="82" ht="13.5">
      <c r="A82" t="s">
        <v>151</v>
      </c>
    </row>
    <row r="83" ht="13.5">
      <c r="A83" t="s">
        <v>151</v>
      </c>
    </row>
    <row r="84" ht="13.5">
      <c r="A84" t="s">
        <v>151</v>
      </c>
    </row>
    <row r="85" ht="13.5">
      <c r="A85" t="s">
        <v>151</v>
      </c>
    </row>
    <row r="86" ht="13.5">
      <c r="A86" t="s">
        <v>151</v>
      </c>
    </row>
    <row r="87" ht="13.5">
      <c r="A87" t="s">
        <v>151</v>
      </c>
    </row>
    <row r="88" ht="13.5">
      <c r="A88" t="s">
        <v>151</v>
      </c>
    </row>
    <row r="89" ht="13.5">
      <c r="A89" t="s">
        <v>151</v>
      </c>
    </row>
    <row r="90" ht="13.5">
      <c r="A90" t="s">
        <v>151</v>
      </c>
    </row>
    <row r="91" ht="13.5">
      <c r="A91" t="s">
        <v>151</v>
      </c>
    </row>
    <row r="92" ht="13.5">
      <c r="A92" t="s">
        <v>151</v>
      </c>
    </row>
    <row r="93" ht="13.5">
      <c r="A93" t="s">
        <v>151</v>
      </c>
    </row>
    <row r="94" ht="13.5">
      <c r="A94" t="s">
        <v>151</v>
      </c>
    </row>
    <row r="95" ht="13.5">
      <c r="A95" t="s">
        <v>151</v>
      </c>
    </row>
    <row r="96" ht="13.5">
      <c r="A96" t="s">
        <v>151</v>
      </c>
    </row>
    <row r="97" ht="13.5">
      <c r="A97" t="s">
        <v>151</v>
      </c>
    </row>
    <row r="98" ht="13.5">
      <c r="A98" t="s">
        <v>151</v>
      </c>
    </row>
    <row r="99" ht="13.5">
      <c r="A99" t="s">
        <v>151</v>
      </c>
    </row>
    <row r="100" ht="13.5">
      <c r="A100" t="s">
        <v>151</v>
      </c>
    </row>
  </sheetData>
  <printOptions/>
  <pageMargins left="0.7" right="0.7" top="0.75" bottom="0.75" header="0.3" footer="0.3"/>
  <pageSetup orientation="portrait" paperSize="9"/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5122" r:id="rId3" name="Button 2">
              <controlPr defaultSize="0" print="0" autoFill="0" autoPict="0" macro="[0]!Macro5">
                <anchor moveWithCells="1" sizeWithCells="1">
                  <from>
                    <xdr:col>6</xdr:col>
                    <xdr:colOff>104775</xdr:colOff>
                    <xdr:row>3</xdr:row>
                    <xdr:rowOff>47625</xdr:rowOff>
                  </from>
                  <to>
                    <xdr:col>9</xdr:col>
                    <xdr:colOff>476250</xdr:colOff>
                    <xdr:row>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FBD06-B9C1-40F8-8F25-21E47A94072F}">
  <sheetPr codeName="Sheet3"/>
  <dimension ref="A1:L11"/>
  <sheetViews>
    <sheetView workbookViewId="0" topLeftCell="A1">
      <selection activeCell="G12" sqref="G12"/>
    </sheetView>
  </sheetViews>
  <sheetFormatPr defaultColWidth="9.00390625" defaultRowHeight="13.5"/>
  <cols>
    <col min="5" max="5" width="19.625" style="0" bestFit="1" customWidth="1"/>
  </cols>
  <sheetData>
    <row r="1" spans="1:12" ht="13.5">
      <c r="A1" t="s">
        <v>66</v>
      </c>
      <c r="B1" t="s">
        <v>67</v>
      </c>
      <c r="C1" t="s">
        <v>68</v>
      </c>
      <c r="D1" t="s">
        <v>69</v>
      </c>
      <c r="E1" t="s">
        <v>70</v>
      </c>
      <c r="F1" t="s">
        <v>71</v>
      </c>
      <c r="G1" t="s">
        <v>72</v>
      </c>
      <c r="H1" t="s">
        <v>73</v>
      </c>
      <c r="I1" t="s">
        <v>74</v>
      </c>
      <c r="J1" t="s">
        <v>75</v>
      </c>
      <c r="K1" t="s">
        <v>76</v>
      </c>
      <c r="L1" t="s">
        <v>77</v>
      </c>
    </row>
    <row r="2" spans="1:12" ht="13.5">
      <c r="A2">
        <v>3</v>
      </c>
      <c r="B2">
        <v>2</v>
      </c>
      <c r="C2">
        <v>1</v>
      </c>
      <c r="D2">
        <v>3</v>
      </c>
      <c r="E2" t="s">
        <v>130</v>
      </c>
      <c r="F2" t="s">
        <v>130</v>
      </c>
      <c r="G2" t="s">
        <v>130</v>
      </c>
      <c r="H2" t="s">
        <v>131</v>
      </c>
      <c r="K2">
        <v>0</v>
      </c>
      <c r="L2">
        <v>0</v>
      </c>
    </row>
    <row r="3" spans="1:12" ht="13.5">
      <c r="A3">
        <v>5</v>
      </c>
      <c r="B3">
        <v>4</v>
      </c>
      <c r="C3">
        <v>1</v>
      </c>
      <c r="D3">
        <v>3</v>
      </c>
      <c r="E3" t="s">
        <v>132</v>
      </c>
      <c r="F3" t="s">
        <v>132</v>
      </c>
      <c r="G3" t="s">
        <v>132</v>
      </c>
      <c r="H3" t="s">
        <v>133</v>
      </c>
      <c r="K3">
        <v>0</v>
      </c>
      <c r="L3">
        <v>0</v>
      </c>
    </row>
    <row r="4" spans="1:12" ht="13.5">
      <c r="A4">
        <v>7</v>
      </c>
      <c r="B4">
        <v>7</v>
      </c>
      <c r="C4">
        <v>1</v>
      </c>
      <c r="D4">
        <v>3</v>
      </c>
      <c r="E4" t="s">
        <v>134</v>
      </c>
      <c r="F4" t="s">
        <v>134</v>
      </c>
      <c r="G4" t="s">
        <v>134</v>
      </c>
      <c r="H4" t="s">
        <v>135</v>
      </c>
      <c r="K4">
        <v>0</v>
      </c>
      <c r="L4">
        <v>0</v>
      </c>
    </row>
    <row r="5" spans="1:12" ht="13.5">
      <c r="A5">
        <v>9</v>
      </c>
      <c r="B5">
        <v>9</v>
      </c>
      <c r="C5">
        <v>1</v>
      </c>
      <c r="D5">
        <v>3</v>
      </c>
      <c r="E5" t="s">
        <v>136</v>
      </c>
      <c r="F5" t="s">
        <v>136</v>
      </c>
      <c r="G5" t="s">
        <v>136</v>
      </c>
      <c r="H5" t="s">
        <v>137</v>
      </c>
      <c r="K5">
        <v>0</v>
      </c>
      <c r="L5">
        <v>0</v>
      </c>
    </row>
    <row r="6" spans="1:12" ht="13.5">
      <c r="A6">
        <v>11</v>
      </c>
      <c r="B6">
        <v>73</v>
      </c>
      <c r="C6">
        <v>1</v>
      </c>
      <c r="D6">
        <v>3</v>
      </c>
      <c r="E6" t="s">
        <v>138</v>
      </c>
      <c r="F6" t="s">
        <v>139</v>
      </c>
      <c r="G6" t="s">
        <v>138</v>
      </c>
      <c r="H6" t="s">
        <v>140</v>
      </c>
      <c r="K6">
        <v>0</v>
      </c>
      <c r="L6">
        <v>0</v>
      </c>
    </row>
    <row r="7" spans="1:12" ht="13.5">
      <c r="A7">
        <v>13</v>
      </c>
      <c r="B7">
        <v>36</v>
      </c>
      <c r="C7">
        <v>1</v>
      </c>
      <c r="D7">
        <v>3</v>
      </c>
      <c r="E7" t="s">
        <v>141</v>
      </c>
      <c r="F7" t="s">
        <v>142</v>
      </c>
      <c r="G7" t="s">
        <v>141</v>
      </c>
      <c r="H7" t="s">
        <v>143</v>
      </c>
      <c r="K7">
        <v>0</v>
      </c>
      <c r="L7">
        <v>0</v>
      </c>
    </row>
    <row r="8" spans="1:12" ht="13.5">
      <c r="A8">
        <v>15</v>
      </c>
      <c r="B8">
        <v>86</v>
      </c>
      <c r="C8">
        <v>1</v>
      </c>
      <c r="D8">
        <v>3</v>
      </c>
      <c r="E8" t="s">
        <v>144</v>
      </c>
      <c r="F8" t="s">
        <v>145</v>
      </c>
      <c r="G8" t="s">
        <v>144</v>
      </c>
      <c r="H8" t="s">
        <v>146</v>
      </c>
      <c r="K8">
        <v>0</v>
      </c>
      <c r="L8">
        <v>0</v>
      </c>
    </row>
    <row r="9" spans="1:12" ht="13.5">
      <c r="A9">
        <v>17</v>
      </c>
      <c r="B9">
        <v>30</v>
      </c>
      <c r="C9">
        <v>1</v>
      </c>
      <c r="D9">
        <v>3</v>
      </c>
      <c r="E9" t="s">
        <v>147</v>
      </c>
      <c r="F9" t="s">
        <v>147</v>
      </c>
      <c r="G9" t="s">
        <v>147</v>
      </c>
      <c r="H9" t="s">
        <v>148</v>
      </c>
      <c r="K9">
        <v>0</v>
      </c>
      <c r="L9">
        <v>0</v>
      </c>
    </row>
    <row r="10" spans="1:12" ht="13.5">
      <c r="A10">
        <v>30</v>
      </c>
      <c r="B10">
        <v>85</v>
      </c>
      <c r="C10">
        <v>20</v>
      </c>
      <c r="D10">
        <v>3</v>
      </c>
      <c r="E10" t="s">
        <v>149</v>
      </c>
      <c r="F10" t="s">
        <v>149</v>
      </c>
      <c r="G10" t="s">
        <v>149</v>
      </c>
      <c r="H10" t="s">
        <v>150</v>
      </c>
      <c r="K10">
        <v>0</v>
      </c>
      <c r="L10">
        <v>0</v>
      </c>
    </row>
    <row r="11" spans="1:12" ht="13.5">
      <c r="A11">
        <v>31</v>
      </c>
      <c r="B11">
        <v>90</v>
      </c>
      <c r="C11">
        <v>1</v>
      </c>
      <c r="D11">
        <v>3</v>
      </c>
      <c r="E11" t="s">
        <v>152</v>
      </c>
      <c r="F11" t="s">
        <v>153</v>
      </c>
      <c r="G11" t="s">
        <v>152</v>
      </c>
      <c r="H11" t="s">
        <v>140</v>
      </c>
      <c r="K11">
        <v>0</v>
      </c>
      <c r="L11">
        <v>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500078-6672-439E-BEAE-A94CDE2BB26C}">
  <sheetPr codeName="Sheet4"/>
  <dimension ref="A1:AJ15"/>
  <sheetViews>
    <sheetView workbookViewId="0" topLeftCell="A1">
      <selection activeCell="L2" sqref="L2"/>
    </sheetView>
  </sheetViews>
  <sheetFormatPr defaultColWidth="9.00390625" defaultRowHeight="13.5"/>
  <cols>
    <col min="1" max="1" width="9.125" style="26" customWidth="1"/>
    <col min="2" max="3" width="11.00390625" style="0" bestFit="1" customWidth="1"/>
    <col min="15" max="15" width="13.00390625" style="0" bestFit="1" customWidth="1"/>
    <col min="17" max="17" width="20.375" style="0" bestFit="1" customWidth="1"/>
    <col min="18" max="18" width="19.375" style="0" bestFit="1" customWidth="1"/>
    <col min="19" max="19" width="26.25390625" style="0" bestFit="1" customWidth="1"/>
    <col min="20" max="20" width="18.875" style="0" bestFit="1" customWidth="1"/>
    <col min="21" max="21" width="20.375" style="0" bestFit="1" customWidth="1"/>
    <col min="22" max="22" width="19.375" style="0" bestFit="1" customWidth="1"/>
    <col min="23" max="23" width="26.25390625" style="0" bestFit="1" customWidth="1"/>
    <col min="24" max="24" width="18.875" style="0" bestFit="1" customWidth="1"/>
    <col min="25" max="25" width="20.375" style="0" bestFit="1" customWidth="1"/>
    <col min="26" max="26" width="19.375" style="0" bestFit="1" customWidth="1"/>
    <col min="27" max="27" width="26.25390625" style="0" bestFit="1" customWidth="1"/>
    <col min="28" max="28" width="18.875" style="0" bestFit="1" customWidth="1"/>
    <col min="29" max="29" width="20.375" style="0" bestFit="1" customWidth="1"/>
    <col min="30" max="30" width="19.375" style="0" bestFit="1" customWidth="1"/>
    <col min="31" max="31" width="26.25390625" style="0" bestFit="1" customWidth="1"/>
    <col min="32" max="32" width="18.875" style="0" bestFit="1" customWidth="1"/>
    <col min="33" max="33" width="20.375" style="0" bestFit="1" customWidth="1"/>
  </cols>
  <sheetData>
    <row r="1" spans="1:36" s="27" customFormat="1" ht="13.5">
      <c r="A1" s="27" t="s">
        <v>33</v>
      </c>
      <c r="B1" s="27" t="s">
        <v>34</v>
      </c>
      <c r="C1" s="27" t="s">
        <v>35</v>
      </c>
      <c r="D1" s="27" t="s">
        <v>23</v>
      </c>
      <c r="E1" s="27" t="s">
        <v>36</v>
      </c>
      <c r="F1" s="27" t="s">
        <v>37</v>
      </c>
      <c r="G1" s="27" t="s">
        <v>38</v>
      </c>
      <c r="H1" s="27" t="s">
        <v>39</v>
      </c>
      <c r="I1" s="27" t="s">
        <v>40</v>
      </c>
      <c r="J1" s="27" t="s">
        <v>41</v>
      </c>
      <c r="K1" s="27" t="s">
        <v>26</v>
      </c>
      <c r="L1" s="27" t="s">
        <v>28</v>
      </c>
      <c r="M1" s="27" t="s">
        <v>42</v>
      </c>
      <c r="N1" s="27" t="s">
        <v>43</v>
      </c>
      <c r="O1" s="27" t="s">
        <v>44</v>
      </c>
      <c r="P1" s="27" t="s">
        <v>45</v>
      </c>
      <c r="Q1" s="27" t="s">
        <v>46</v>
      </c>
      <c r="R1" s="27" t="s">
        <v>47</v>
      </c>
      <c r="S1" s="27" t="s">
        <v>48</v>
      </c>
      <c r="T1" s="27" t="s">
        <v>49</v>
      </c>
      <c r="U1" s="27" t="s">
        <v>50</v>
      </c>
      <c r="V1" s="27" t="s">
        <v>51</v>
      </c>
      <c r="W1" s="27" t="s">
        <v>52</v>
      </c>
      <c r="X1" s="27" t="s">
        <v>53</v>
      </c>
      <c r="Y1" s="27" t="s">
        <v>54</v>
      </c>
      <c r="Z1" s="27" t="s">
        <v>55</v>
      </c>
      <c r="AA1" s="27" t="s">
        <v>56</v>
      </c>
      <c r="AB1" s="27" t="s">
        <v>57</v>
      </c>
      <c r="AC1" s="27" t="s">
        <v>58</v>
      </c>
      <c r="AD1" s="27" t="s">
        <v>59</v>
      </c>
      <c r="AE1" s="27" t="s">
        <v>60</v>
      </c>
      <c r="AF1" s="27" t="s">
        <v>61</v>
      </c>
      <c r="AG1" s="27" t="s">
        <v>62</v>
      </c>
      <c r="AH1" s="27" t="s">
        <v>63</v>
      </c>
      <c r="AI1" s="27" t="s">
        <v>64</v>
      </c>
      <c r="AJ1" s="27" t="s">
        <v>65</v>
      </c>
    </row>
    <row r="2" spans="1:28" ht="13.5">
      <c r="A2" s="26" t="str">
        <f>IF(E2="","","1")</f>
        <v/>
      </c>
      <c r="E2" t="str">
        <f>IF('申込書'!A7="","",'申込書'!A7)</f>
        <v/>
      </c>
      <c r="F2" t="str">
        <f>IF($E2="","",'申込書'!B7)</f>
        <v/>
      </c>
      <c r="G2" t="str">
        <f>IF($E2="","",'申込書'!D7)</f>
        <v/>
      </c>
      <c r="H2" t="str">
        <f>IF($E2="","",'申込書'!B7)</f>
        <v/>
      </c>
      <c r="J2" t="str">
        <f>IF(E2="","","JPN")</f>
        <v/>
      </c>
      <c r="K2" t="str">
        <f>IF($E2="","",'申込書'!G7)</f>
        <v/>
      </c>
      <c r="L2" t="str">
        <f>IF($E2="","",'申込書'!H7)</f>
        <v/>
      </c>
      <c r="O2" t="str">
        <f>IF($E2="","","愛　知")</f>
        <v/>
      </c>
      <c r="P2" t="str">
        <f>IF($E2="","","22")</f>
        <v/>
      </c>
      <c r="Q2" t="str">
        <f>IF($E2="","",'申込書'!J7)</f>
        <v/>
      </c>
      <c r="R2" t="str">
        <f>IF($E2="","",'申込書'!K7)</f>
        <v/>
      </c>
      <c r="S2" t="str">
        <f>IF($E2="","","0")</f>
        <v/>
      </c>
      <c r="T2" t="str">
        <f>IF(E2="","","0")</f>
        <v/>
      </c>
      <c r="U2" t="str">
        <f>IF($E2="","",'申込書'!M7)</f>
        <v/>
      </c>
      <c r="V2" t="str">
        <f>IF($E2="","",'申込書'!N7)</f>
        <v/>
      </c>
      <c r="W2" t="str">
        <f aca="true" t="shared" si="0" ref="W2:X15">IF($E2="","","0")</f>
        <v/>
      </c>
      <c r="X2" t="str">
        <f t="shared" si="0"/>
        <v/>
      </c>
      <c r="Y2">
        <f>'申込書'!Q7</f>
        <v>0</v>
      </c>
      <c r="Z2">
        <f>'申込書'!R7</f>
        <v>0</v>
      </c>
      <c r="AA2" t="str">
        <f>IF($E2="","","0")</f>
        <v/>
      </c>
      <c r="AB2" t="str">
        <f>IF($E2="","","0")</f>
        <v/>
      </c>
    </row>
    <row r="3" spans="1:28" ht="13.5">
      <c r="A3" s="26" t="str">
        <f>IF(E3="","",A2+1)</f>
        <v/>
      </c>
      <c r="E3" t="str">
        <f>IF('申込書'!A8="","",'申込書'!A8)</f>
        <v/>
      </c>
      <c r="F3" t="str">
        <f>IF($E3="","",'申込書'!B8)</f>
        <v/>
      </c>
      <c r="G3" t="str">
        <f>IF($E3="","",'申込書'!D8)</f>
        <v/>
      </c>
      <c r="H3" t="str">
        <f>IF($E3="","",'申込書'!B8)</f>
        <v/>
      </c>
      <c r="J3" t="str">
        <f aca="true" t="shared" si="1" ref="J3:J14">IF(E3="","","JPN")</f>
        <v/>
      </c>
      <c r="K3" t="str">
        <f>IF($E3="","",'申込書'!G8)</f>
        <v/>
      </c>
      <c r="L3" t="str">
        <f>IF($E3="","",'申込書'!H8)</f>
        <v/>
      </c>
      <c r="O3" t="str">
        <f aca="true" t="shared" si="2" ref="O3:O15">IF($E3="","","愛　知")</f>
        <v/>
      </c>
      <c r="P3" t="str">
        <f aca="true" t="shared" si="3" ref="P3:P15">IF($E3="","","22")</f>
        <v/>
      </c>
      <c r="Q3" t="str">
        <f>IF($E3="","",'申込書'!J8)</f>
        <v/>
      </c>
      <c r="R3" t="str">
        <f>IF($E3="","",'申込書'!K8)</f>
        <v/>
      </c>
      <c r="S3" t="str">
        <f aca="true" t="shared" si="4" ref="S3:S15">IF($E3="","","0")</f>
        <v/>
      </c>
      <c r="T3" t="str">
        <f aca="true" t="shared" si="5" ref="T3:T14">IF(E3="","","0")</f>
        <v/>
      </c>
      <c r="U3" t="str">
        <f>IF($E3="","",'申込書'!M8)</f>
        <v/>
      </c>
      <c r="V3" t="str">
        <f>IF($E3="","",'申込書'!N8)</f>
        <v/>
      </c>
      <c r="W3" t="str">
        <f t="shared" si="0"/>
        <v/>
      </c>
      <c r="X3" t="str">
        <f t="shared" si="0"/>
        <v/>
      </c>
      <c r="Y3">
        <f>'申込書'!Q8</f>
        <v>0</v>
      </c>
      <c r="Z3">
        <f>'申込書'!R8</f>
        <v>0</v>
      </c>
      <c r="AA3" t="str">
        <f aca="true" t="shared" si="6" ref="AA3:AB15">IF($E3="","","0")</f>
        <v/>
      </c>
      <c r="AB3" t="str">
        <f t="shared" si="6"/>
        <v/>
      </c>
    </row>
    <row r="4" spans="1:28" ht="13.5">
      <c r="A4" s="26" t="str">
        <f aca="true" t="shared" si="7" ref="A4:A14">IF(E4="","",A3+1)</f>
        <v/>
      </c>
      <c r="E4" t="str">
        <f>IF('申込書'!A9="","",'申込書'!A9)</f>
        <v/>
      </c>
      <c r="F4" t="str">
        <f>IF($E4="","",'申込書'!B9)</f>
        <v/>
      </c>
      <c r="G4" t="str">
        <f>IF($E4="","",'申込書'!D9)</f>
        <v/>
      </c>
      <c r="H4" t="str">
        <f>IF($E4="","",'申込書'!B9)</f>
        <v/>
      </c>
      <c r="J4" t="str">
        <f t="shared" si="1"/>
        <v/>
      </c>
      <c r="K4" t="str">
        <f>IF($E4="","",'申込書'!G9)</f>
        <v/>
      </c>
      <c r="L4" t="str">
        <f>IF($E4="","",'申込書'!H9)</f>
        <v/>
      </c>
      <c r="O4" t="str">
        <f t="shared" si="2"/>
        <v/>
      </c>
      <c r="P4" t="str">
        <f t="shared" si="3"/>
        <v/>
      </c>
      <c r="Q4" t="str">
        <f>IF($E4="","",'申込書'!J9)</f>
        <v/>
      </c>
      <c r="R4" t="str">
        <f>IF($E4="","",'申込書'!K9)</f>
        <v/>
      </c>
      <c r="S4" t="str">
        <f t="shared" si="4"/>
        <v/>
      </c>
      <c r="T4" t="str">
        <f t="shared" si="5"/>
        <v/>
      </c>
      <c r="U4" t="str">
        <f>IF($E4="","",'申込書'!M9)</f>
        <v/>
      </c>
      <c r="V4" t="str">
        <f>IF($E4="","",'申込書'!N9)</f>
        <v/>
      </c>
      <c r="W4" t="str">
        <f t="shared" si="0"/>
        <v/>
      </c>
      <c r="X4" t="str">
        <f t="shared" si="0"/>
        <v/>
      </c>
      <c r="Y4">
        <f>'申込書'!Q9</f>
        <v>0</v>
      </c>
      <c r="Z4">
        <f>'申込書'!R9</f>
        <v>0</v>
      </c>
      <c r="AA4" t="str">
        <f t="shared" si="6"/>
        <v/>
      </c>
      <c r="AB4" t="str">
        <f t="shared" si="6"/>
        <v/>
      </c>
    </row>
    <row r="5" spans="1:28" ht="13.5">
      <c r="A5" s="26" t="str">
        <f t="shared" si="7"/>
        <v/>
      </c>
      <c r="E5" t="str">
        <f>IF('申込書'!A10="","",'申込書'!A10)</f>
        <v/>
      </c>
      <c r="F5" t="str">
        <f>IF($E5="","",'申込書'!B10)</f>
        <v/>
      </c>
      <c r="G5" t="str">
        <f>IF($E5="","",'申込書'!D10)</f>
        <v/>
      </c>
      <c r="H5" t="str">
        <f>IF($E5="","",'申込書'!B10)</f>
        <v/>
      </c>
      <c r="J5" t="str">
        <f t="shared" si="1"/>
        <v/>
      </c>
      <c r="K5" t="str">
        <f>IF($E5="","",'申込書'!G10)</f>
        <v/>
      </c>
      <c r="L5" t="str">
        <f>IF($E5="","",'申込書'!H10)</f>
        <v/>
      </c>
      <c r="O5" t="str">
        <f t="shared" si="2"/>
        <v/>
      </c>
      <c r="P5" t="str">
        <f t="shared" si="3"/>
        <v/>
      </c>
      <c r="Q5" t="str">
        <f>IF($E5="","",'申込書'!J10)</f>
        <v/>
      </c>
      <c r="R5" t="str">
        <f>IF($E5="","",'申込書'!K10)</f>
        <v/>
      </c>
      <c r="S5" t="str">
        <f t="shared" si="4"/>
        <v/>
      </c>
      <c r="T5" t="str">
        <f t="shared" si="5"/>
        <v/>
      </c>
      <c r="U5" t="str">
        <f>IF($E5="","",'申込書'!M10)</f>
        <v/>
      </c>
      <c r="V5" t="str">
        <f>IF($E5="","",'申込書'!N10)</f>
        <v/>
      </c>
      <c r="W5" t="str">
        <f t="shared" si="0"/>
        <v/>
      </c>
      <c r="X5" t="str">
        <f t="shared" si="0"/>
        <v/>
      </c>
      <c r="Y5">
        <f>'申込書'!Q10</f>
        <v>0</v>
      </c>
      <c r="Z5">
        <f>'申込書'!R10</f>
        <v>0</v>
      </c>
      <c r="AA5" t="str">
        <f t="shared" si="6"/>
        <v/>
      </c>
      <c r="AB5" t="str">
        <f t="shared" si="6"/>
        <v/>
      </c>
    </row>
    <row r="6" spans="1:28" ht="13.5">
      <c r="A6" s="26" t="str">
        <f t="shared" si="7"/>
        <v/>
      </c>
      <c r="E6" t="str">
        <f>IF('申込書'!A11="","",'申込書'!A11)</f>
        <v/>
      </c>
      <c r="F6" t="str">
        <f>IF($E6="","",'申込書'!B11)</f>
        <v/>
      </c>
      <c r="G6" t="str">
        <f>IF($E6="","",'申込書'!D11)</f>
        <v/>
      </c>
      <c r="H6" t="str">
        <f>IF($E6="","",'申込書'!B11)</f>
        <v/>
      </c>
      <c r="J6" t="str">
        <f t="shared" si="1"/>
        <v/>
      </c>
      <c r="K6" t="str">
        <f>IF($E6="","",'申込書'!G11)</f>
        <v/>
      </c>
      <c r="L6" t="str">
        <f>IF($E6="","",'申込書'!H11)</f>
        <v/>
      </c>
      <c r="O6" t="str">
        <f t="shared" si="2"/>
        <v/>
      </c>
      <c r="P6" t="str">
        <f t="shared" si="3"/>
        <v/>
      </c>
      <c r="Q6" t="str">
        <f>IF($E6="","",'申込書'!J11)</f>
        <v/>
      </c>
      <c r="R6" t="str">
        <f>IF($E6="","",'申込書'!K11)</f>
        <v/>
      </c>
      <c r="S6" t="str">
        <f t="shared" si="4"/>
        <v/>
      </c>
      <c r="T6" t="str">
        <f t="shared" si="5"/>
        <v/>
      </c>
      <c r="U6" t="str">
        <f>IF($E6="","",'申込書'!M11)</f>
        <v/>
      </c>
      <c r="V6" t="str">
        <f>IF($E6="","",'申込書'!N11)</f>
        <v/>
      </c>
      <c r="W6" t="str">
        <f t="shared" si="0"/>
        <v/>
      </c>
      <c r="X6" t="str">
        <f t="shared" si="0"/>
        <v/>
      </c>
      <c r="Y6">
        <f>'申込書'!Q11</f>
        <v>0</v>
      </c>
      <c r="Z6">
        <f>'申込書'!R11</f>
        <v>0</v>
      </c>
      <c r="AA6" t="str">
        <f t="shared" si="6"/>
        <v/>
      </c>
      <c r="AB6" t="str">
        <f t="shared" si="6"/>
        <v/>
      </c>
    </row>
    <row r="7" spans="1:28" ht="13.5">
      <c r="A7" s="26" t="str">
        <f t="shared" si="7"/>
        <v/>
      </c>
      <c r="E7" t="str">
        <f>IF('申込書'!A12="","",'申込書'!A12)</f>
        <v/>
      </c>
      <c r="F7" t="str">
        <f>IF($E7="","",'申込書'!B12)</f>
        <v/>
      </c>
      <c r="G7" t="str">
        <f>IF($E7="","",'申込書'!D12)</f>
        <v/>
      </c>
      <c r="H7" t="str">
        <f>IF($E7="","",'申込書'!B12)</f>
        <v/>
      </c>
      <c r="J7" t="str">
        <f t="shared" si="1"/>
        <v/>
      </c>
      <c r="K7" t="str">
        <f>IF($E7="","",'申込書'!G12)</f>
        <v/>
      </c>
      <c r="L7" t="str">
        <f>IF($E7="","",'申込書'!H12)</f>
        <v/>
      </c>
      <c r="O7" t="str">
        <f t="shared" si="2"/>
        <v/>
      </c>
      <c r="P7" t="str">
        <f t="shared" si="3"/>
        <v/>
      </c>
      <c r="Q7" t="str">
        <f>IF($E7="","",'申込書'!J12)</f>
        <v/>
      </c>
      <c r="R7" t="str">
        <f>IF($E7="","",'申込書'!K12)</f>
        <v/>
      </c>
      <c r="S7" t="str">
        <f t="shared" si="4"/>
        <v/>
      </c>
      <c r="T7" t="str">
        <f t="shared" si="5"/>
        <v/>
      </c>
      <c r="U7" t="str">
        <f>IF($E7="","",'申込書'!M12)</f>
        <v/>
      </c>
      <c r="V7" t="str">
        <f>IF($E7="","",'申込書'!N12)</f>
        <v/>
      </c>
      <c r="W7" t="str">
        <f t="shared" si="0"/>
        <v/>
      </c>
      <c r="X7" t="str">
        <f t="shared" si="0"/>
        <v/>
      </c>
      <c r="Y7">
        <f>'申込書'!Q12</f>
        <v>0</v>
      </c>
      <c r="Z7">
        <f>'申込書'!R12</f>
        <v>0</v>
      </c>
      <c r="AA7" t="str">
        <f t="shared" si="6"/>
        <v/>
      </c>
      <c r="AB7" t="str">
        <f t="shared" si="6"/>
        <v/>
      </c>
    </row>
    <row r="8" spans="1:28" ht="13.5">
      <c r="A8" s="26" t="str">
        <f t="shared" si="7"/>
        <v/>
      </c>
      <c r="E8" t="str">
        <f>IF('申込書'!A13="","",'申込書'!A13)</f>
        <v/>
      </c>
      <c r="F8" t="str">
        <f>IF($E8="","",'申込書'!B13)</f>
        <v/>
      </c>
      <c r="G8" t="str">
        <f>IF($E8="","",'申込書'!D13)</f>
        <v/>
      </c>
      <c r="H8" t="str">
        <f>IF($E8="","",'申込書'!B13)</f>
        <v/>
      </c>
      <c r="J8" t="str">
        <f t="shared" si="1"/>
        <v/>
      </c>
      <c r="K8" t="str">
        <f>IF($E8="","",'申込書'!G13)</f>
        <v/>
      </c>
      <c r="L8" t="str">
        <f>IF($E8="","",'申込書'!H13)</f>
        <v/>
      </c>
      <c r="O8" t="str">
        <f t="shared" si="2"/>
        <v/>
      </c>
      <c r="P8" t="str">
        <f t="shared" si="3"/>
        <v/>
      </c>
      <c r="Q8" t="str">
        <f>IF($E8="","",'申込書'!J13)</f>
        <v/>
      </c>
      <c r="R8" t="str">
        <f>IF($E8="","",'申込書'!K13)</f>
        <v/>
      </c>
      <c r="S8" t="str">
        <f t="shared" si="4"/>
        <v/>
      </c>
      <c r="T8" t="str">
        <f t="shared" si="5"/>
        <v/>
      </c>
      <c r="U8" t="str">
        <f>IF($E8="","",'申込書'!M13)</f>
        <v/>
      </c>
      <c r="V8" t="str">
        <f>IF($E8="","",'申込書'!N13)</f>
        <v/>
      </c>
      <c r="W8" t="str">
        <f t="shared" si="0"/>
        <v/>
      </c>
      <c r="X8" t="str">
        <f t="shared" si="0"/>
        <v/>
      </c>
      <c r="Y8">
        <f>'申込書'!Q13</f>
        <v>0</v>
      </c>
      <c r="Z8">
        <f>'申込書'!R13</f>
        <v>0</v>
      </c>
      <c r="AA8" t="str">
        <f t="shared" si="6"/>
        <v/>
      </c>
      <c r="AB8" t="str">
        <f t="shared" si="6"/>
        <v/>
      </c>
    </row>
    <row r="9" spans="1:28" ht="13.5">
      <c r="A9" s="26" t="str">
        <f t="shared" si="7"/>
        <v/>
      </c>
      <c r="E9" t="str">
        <f>IF('申込書'!A14="","",'申込書'!A14)</f>
        <v/>
      </c>
      <c r="F9" t="str">
        <f>IF($E9="","",'申込書'!B14)</f>
        <v/>
      </c>
      <c r="G9" t="str">
        <f>IF($E9="","",'申込書'!D14)</f>
        <v/>
      </c>
      <c r="H9" t="str">
        <f>IF($E9="","",'申込書'!B14)</f>
        <v/>
      </c>
      <c r="J9" t="str">
        <f t="shared" si="1"/>
        <v/>
      </c>
      <c r="K9" t="str">
        <f>IF($E9="","",'申込書'!G14)</f>
        <v/>
      </c>
      <c r="L9" t="str">
        <f>IF($E9="","",'申込書'!H14)</f>
        <v/>
      </c>
      <c r="O9" t="str">
        <f t="shared" si="2"/>
        <v/>
      </c>
      <c r="P9" t="str">
        <f t="shared" si="3"/>
        <v/>
      </c>
      <c r="Q9" t="str">
        <f>IF($E9="","",'申込書'!J14)</f>
        <v/>
      </c>
      <c r="R9" t="str">
        <f>IF($E9="","",'申込書'!K14)</f>
        <v/>
      </c>
      <c r="S9" t="str">
        <f t="shared" si="4"/>
        <v/>
      </c>
      <c r="T9" t="str">
        <f t="shared" si="5"/>
        <v/>
      </c>
      <c r="U9" t="str">
        <f>IF($E9="","",'申込書'!M14)</f>
        <v/>
      </c>
      <c r="V9" t="str">
        <f>IF($E9="","",'申込書'!N14)</f>
        <v/>
      </c>
      <c r="W9" t="str">
        <f t="shared" si="0"/>
        <v/>
      </c>
      <c r="X9" t="str">
        <f t="shared" si="0"/>
        <v/>
      </c>
      <c r="Y9">
        <f>'申込書'!Q14</f>
        <v>0</v>
      </c>
      <c r="Z9">
        <f>'申込書'!R14</f>
        <v>0</v>
      </c>
      <c r="AA9" t="str">
        <f t="shared" si="6"/>
        <v/>
      </c>
      <c r="AB9" t="str">
        <f t="shared" si="6"/>
        <v/>
      </c>
    </row>
    <row r="10" spans="1:28" ht="13.5">
      <c r="A10" s="26" t="str">
        <f t="shared" si="7"/>
        <v/>
      </c>
      <c r="E10" t="str">
        <f>IF('申込書'!A15="","",'申込書'!A15)</f>
        <v/>
      </c>
      <c r="F10" t="str">
        <f>IF($E10="","",'申込書'!B15)</f>
        <v/>
      </c>
      <c r="G10" t="str">
        <f>IF($E10="","",'申込書'!D15)</f>
        <v/>
      </c>
      <c r="H10" t="str">
        <f>IF($E10="","",'申込書'!B15)</f>
        <v/>
      </c>
      <c r="J10" t="str">
        <f t="shared" si="1"/>
        <v/>
      </c>
      <c r="K10" t="str">
        <f>IF($E10="","",'申込書'!G15)</f>
        <v/>
      </c>
      <c r="L10" t="str">
        <f>IF($E10="","",'申込書'!H15)</f>
        <v/>
      </c>
      <c r="O10" t="str">
        <f t="shared" si="2"/>
        <v/>
      </c>
      <c r="P10" t="str">
        <f t="shared" si="3"/>
        <v/>
      </c>
      <c r="Q10" t="str">
        <f>IF($E10="","",'申込書'!J15)</f>
        <v/>
      </c>
      <c r="R10" t="str">
        <f>IF($E10="","",'申込書'!K15)</f>
        <v/>
      </c>
      <c r="S10" t="str">
        <f t="shared" si="4"/>
        <v/>
      </c>
      <c r="T10" t="str">
        <f t="shared" si="5"/>
        <v/>
      </c>
      <c r="U10" t="str">
        <f>IF($E10="","",'申込書'!M15)</f>
        <v/>
      </c>
      <c r="V10" t="str">
        <f>IF($E10="","",'申込書'!N15)</f>
        <v/>
      </c>
      <c r="W10" t="str">
        <f t="shared" si="0"/>
        <v/>
      </c>
      <c r="X10" t="str">
        <f t="shared" si="0"/>
        <v/>
      </c>
      <c r="Y10">
        <f>'申込書'!Q15</f>
        <v>0</v>
      </c>
      <c r="Z10">
        <f>'申込書'!R15</f>
        <v>0</v>
      </c>
      <c r="AA10" t="str">
        <f t="shared" si="6"/>
        <v/>
      </c>
      <c r="AB10" t="str">
        <f t="shared" si="6"/>
        <v/>
      </c>
    </row>
    <row r="11" spans="1:28" ht="13.5">
      <c r="A11" s="26" t="str">
        <f t="shared" si="7"/>
        <v/>
      </c>
      <c r="E11" t="str">
        <f>IF('申込書'!A16="","",'申込書'!A16)</f>
        <v/>
      </c>
      <c r="F11" t="str">
        <f>IF($E11="","",'申込書'!B16)</f>
        <v/>
      </c>
      <c r="G11" t="str">
        <f>IF($E11="","",'申込書'!D16)</f>
        <v/>
      </c>
      <c r="H11" t="str">
        <f>IF($E11="","",'申込書'!B16)</f>
        <v/>
      </c>
      <c r="J11" t="str">
        <f t="shared" si="1"/>
        <v/>
      </c>
      <c r="K11" t="str">
        <f>IF($E11="","",'申込書'!G16)</f>
        <v/>
      </c>
      <c r="L11" t="str">
        <f>IF($E11="","",'申込書'!H16)</f>
        <v/>
      </c>
      <c r="O11" t="str">
        <f t="shared" si="2"/>
        <v/>
      </c>
      <c r="P11" t="str">
        <f t="shared" si="3"/>
        <v/>
      </c>
      <c r="Q11" t="str">
        <f>IF($E11="","",'申込書'!J16)</f>
        <v/>
      </c>
      <c r="R11" t="str">
        <f>IF($E11="","",'申込書'!K16)</f>
        <v/>
      </c>
      <c r="S11" t="str">
        <f t="shared" si="4"/>
        <v/>
      </c>
      <c r="T11" t="str">
        <f t="shared" si="5"/>
        <v/>
      </c>
      <c r="U11" t="str">
        <f>IF($E11="","",'申込書'!M16)</f>
        <v/>
      </c>
      <c r="V11" t="str">
        <f>IF($E11="","",'申込書'!N16)</f>
        <v/>
      </c>
      <c r="W11" t="str">
        <f t="shared" si="0"/>
        <v/>
      </c>
      <c r="X11" t="str">
        <f t="shared" si="0"/>
        <v/>
      </c>
      <c r="Y11">
        <f>'申込書'!Q16</f>
        <v>0</v>
      </c>
      <c r="Z11">
        <f>'申込書'!R16</f>
        <v>0</v>
      </c>
      <c r="AA11" t="str">
        <f t="shared" si="6"/>
        <v/>
      </c>
      <c r="AB11" t="str">
        <f t="shared" si="6"/>
        <v/>
      </c>
    </row>
    <row r="12" spans="1:28" ht="13.5">
      <c r="A12" s="26" t="str">
        <f t="shared" si="7"/>
        <v/>
      </c>
      <c r="E12" t="str">
        <f>IF('申込書'!A17="","",'申込書'!A17)</f>
        <v/>
      </c>
      <c r="F12" t="str">
        <f>IF($E12="","",'申込書'!B17)</f>
        <v/>
      </c>
      <c r="G12" t="str">
        <f>IF($E12="","",'申込書'!D17)</f>
        <v/>
      </c>
      <c r="H12" t="str">
        <f>IF($E12="","",'申込書'!B17)</f>
        <v/>
      </c>
      <c r="J12" t="str">
        <f t="shared" si="1"/>
        <v/>
      </c>
      <c r="K12" t="str">
        <f>IF($E12="","",'申込書'!G17)</f>
        <v/>
      </c>
      <c r="L12" t="str">
        <f>IF($E12="","",'申込書'!H17)</f>
        <v/>
      </c>
      <c r="O12" t="str">
        <f t="shared" si="2"/>
        <v/>
      </c>
      <c r="P12" t="str">
        <f t="shared" si="3"/>
        <v/>
      </c>
      <c r="Q12" t="str">
        <f>IF($E12="","",'申込書'!J17)</f>
        <v/>
      </c>
      <c r="R12" t="str">
        <f>IF($E12="","",'申込書'!K17)</f>
        <v/>
      </c>
      <c r="S12" t="str">
        <f t="shared" si="4"/>
        <v/>
      </c>
      <c r="T12" t="str">
        <f t="shared" si="5"/>
        <v/>
      </c>
      <c r="U12" t="str">
        <f>IF($E12="","",'申込書'!M17)</f>
        <v/>
      </c>
      <c r="V12" t="str">
        <f>IF($E12="","",'申込書'!N17)</f>
        <v/>
      </c>
      <c r="W12" t="str">
        <f t="shared" si="0"/>
        <v/>
      </c>
      <c r="X12" t="str">
        <f t="shared" si="0"/>
        <v/>
      </c>
      <c r="Y12">
        <f>'申込書'!Q17</f>
        <v>0</v>
      </c>
      <c r="Z12">
        <f>'申込書'!R17</f>
        <v>0</v>
      </c>
      <c r="AA12" t="str">
        <f t="shared" si="6"/>
        <v/>
      </c>
      <c r="AB12" t="str">
        <f t="shared" si="6"/>
        <v/>
      </c>
    </row>
    <row r="13" spans="1:28" ht="13.5">
      <c r="A13" s="26" t="str">
        <f t="shared" si="7"/>
        <v/>
      </c>
      <c r="E13" t="str">
        <f>IF('申込書'!A18="","",'申込書'!A18)</f>
        <v/>
      </c>
      <c r="F13" t="str">
        <f>IF($E13="","",'申込書'!B18)</f>
        <v/>
      </c>
      <c r="G13" t="str">
        <f>IF($E13="","",'申込書'!D18)</f>
        <v/>
      </c>
      <c r="H13" t="str">
        <f>IF($E13="","",'申込書'!B18)</f>
        <v/>
      </c>
      <c r="J13" t="str">
        <f t="shared" si="1"/>
        <v/>
      </c>
      <c r="K13" t="str">
        <f>IF($E13="","",'申込書'!G18)</f>
        <v/>
      </c>
      <c r="L13" t="str">
        <f>IF($E13="","",'申込書'!H18)</f>
        <v/>
      </c>
      <c r="O13" t="str">
        <f t="shared" si="2"/>
        <v/>
      </c>
      <c r="P13" t="str">
        <f t="shared" si="3"/>
        <v/>
      </c>
      <c r="Q13" t="str">
        <f>IF($E13="","",'申込書'!J18)</f>
        <v/>
      </c>
      <c r="R13" t="str">
        <f>IF($E13="","",'申込書'!K18)</f>
        <v/>
      </c>
      <c r="S13" t="str">
        <f t="shared" si="4"/>
        <v/>
      </c>
      <c r="T13" t="str">
        <f t="shared" si="5"/>
        <v/>
      </c>
      <c r="U13" t="str">
        <f>IF($E13="","",'申込書'!M18)</f>
        <v/>
      </c>
      <c r="V13" t="str">
        <f>IF($E13="","",'申込書'!N18)</f>
        <v/>
      </c>
      <c r="W13" t="str">
        <f t="shared" si="0"/>
        <v/>
      </c>
      <c r="X13" t="str">
        <f t="shared" si="0"/>
        <v/>
      </c>
      <c r="Y13">
        <f>'申込書'!Q18</f>
        <v>0</v>
      </c>
      <c r="Z13">
        <f>'申込書'!R18</f>
        <v>0</v>
      </c>
      <c r="AA13" t="str">
        <f t="shared" si="6"/>
        <v/>
      </c>
      <c r="AB13" t="str">
        <f t="shared" si="6"/>
        <v/>
      </c>
    </row>
    <row r="14" spans="1:28" ht="13.5">
      <c r="A14" s="26" t="str">
        <f t="shared" si="7"/>
        <v/>
      </c>
      <c r="E14" t="str">
        <f>IF('申込書'!A19="","",'申込書'!A19)</f>
        <v/>
      </c>
      <c r="F14" t="str">
        <f>IF($E14="","",'申込書'!B19)</f>
        <v/>
      </c>
      <c r="G14" t="str">
        <f>IF($E14="","",'申込書'!D19)</f>
        <v/>
      </c>
      <c r="H14" t="str">
        <f>IF($E14="","",'申込書'!B19)</f>
        <v/>
      </c>
      <c r="J14" t="str">
        <f t="shared" si="1"/>
        <v/>
      </c>
      <c r="K14" t="str">
        <f>IF($E14="","",'申込書'!G19)</f>
        <v/>
      </c>
      <c r="L14" t="str">
        <f>IF($E14="","",'申込書'!H19)</f>
        <v/>
      </c>
      <c r="O14" t="str">
        <f t="shared" si="2"/>
        <v/>
      </c>
      <c r="P14" t="str">
        <f t="shared" si="3"/>
        <v/>
      </c>
      <c r="Q14" t="str">
        <f>IF($E14="","",'申込書'!J19)</f>
        <v/>
      </c>
      <c r="R14" t="str">
        <f>IF($E14="","",'申込書'!K19)</f>
        <v/>
      </c>
      <c r="S14" t="str">
        <f t="shared" si="4"/>
        <v/>
      </c>
      <c r="T14" t="str">
        <f t="shared" si="5"/>
        <v/>
      </c>
      <c r="U14" t="str">
        <f>IF($E14="","",'申込書'!M19)</f>
        <v/>
      </c>
      <c r="V14" t="str">
        <f>IF($E14="","",'申込書'!N19)</f>
        <v/>
      </c>
      <c r="W14" t="str">
        <f t="shared" si="0"/>
        <v/>
      </c>
      <c r="X14" t="str">
        <f t="shared" si="0"/>
        <v/>
      </c>
      <c r="Y14">
        <f>'申込書'!Q19</f>
        <v>0</v>
      </c>
      <c r="Z14">
        <f>'申込書'!R19</f>
        <v>0</v>
      </c>
      <c r="AA14" t="str">
        <f t="shared" si="6"/>
        <v/>
      </c>
      <c r="AB14" t="str">
        <f t="shared" si="6"/>
        <v/>
      </c>
    </row>
    <row r="15" spans="1:28" ht="13.5">
      <c r="A15" s="26" t="str">
        <f>IF(E15="","",A14+1)</f>
        <v/>
      </c>
      <c r="E15" t="str">
        <f>IF('申込書'!A20="","",'申込書'!A20)</f>
        <v/>
      </c>
      <c r="F15" t="str">
        <f>IF($E15="","",'申込書'!B20)</f>
        <v/>
      </c>
      <c r="G15" t="str">
        <f>IF($E15="","",'申込書'!D20)</f>
        <v/>
      </c>
      <c r="H15" t="str">
        <f>IF($E15="","",'申込書'!B20)</f>
        <v/>
      </c>
      <c r="J15" t="str">
        <f>IF(E15="","","JPN")</f>
        <v/>
      </c>
      <c r="K15" t="str">
        <f>IF($E15="","",'申込書'!G20)</f>
        <v/>
      </c>
      <c r="L15" t="str">
        <f>IF($E15="","",'申込書'!H20)</f>
        <v/>
      </c>
      <c r="O15" t="str">
        <f t="shared" si="2"/>
        <v/>
      </c>
      <c r="P15" t="str">
        <f t="shared" si="3"/>
        <v/>
      </c>
      <c r="Q15" t="str">
        <f>IF($E15="","",'申込書'!J20)</f>
        <v/>
      </c>
      <c r="R15" t="str">
        <f>IF($E15="","",'申込書'!K20)</f>
        <v/>
      </c>
      <c r="S15" t="str">
        <f t="shared" si="4"/>
        <v/>
      </c>
      <c r="T15" t="str">
        <f>IF(E15="","","0")</f>
        <v/>
      </c>
      <c r="U15" t="str">
        <f>IF($E15="","",'申込書'!M20)</f>
        <v/>
      </c>
      <c r="V15" t="str">
        <f>IF($E15="","",'申込書'!N20)</f>
        <v/>
      </c>
      <c r="W15" t="str">
        <f t="shared" si="0"/>
        <v/>
      </c>
      <c r="X15" t="str">
        <f t="shared" si="0"/>
        <v/>
      </c>
      <c r="Y15">
        <f>'申込書'!Q20</f>
        <v>0</v>
      </c>
      <c r="Z15">
        <f>'申込書'!R20</f>
        <v>0</v>
      </c>
      <c r="AA15" t="str">
        <f t="shared" si="6"/>
        <v/>
      </c>
      <c r="AB15" t="str">
        <f t="shared" si="6"/>
        <v/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820DA-7D30-499A-98B4-678BD30C82A2}">
  <sheetPr codeName="Sheet5"/>
  <dimension ref="A1:F2"/>
  <sheetViews>
    <sheetView workbookViewId="0" topLeftCell="A1">
      <selection activeCell="A2" sqref="A2"/>
    </sheetView>
  </sheetViews>
  <sheetFormatPr defaultColWidth="9.00390625" defaultRowHeight="13.5"/>
  <sheetData>
    <row r="1" spans="1:6" ht="13.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</row>
    <row r="2" spans="3:6" ht="13.5">
      <c r="C2">
        <f>'申込書'!A3</f>
        <v>0</v>
      </c>
      <c r="D2">
        <f>'申込書'!E3</f>
        <v>0</v>
      </c>
      <c r="E2">
        <f>'申込書'!C3</f>
        <v>0</v>
      </c>
      <c r="F2">
        <f>'申込書'!D3</f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　愛知県健康づくり振興事業団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prf-user</dc:creator>
  <cp:keywords/>
  <dc:description/>
  <cp:lastModifiedBy>yutak</cp:lastModifiedBy>
  <cp:lastPrinted>2022-05-24T19:06:10Z</cp:lastPrinted>
  <dcterms:created xsi:type="dcterms:W3CDTF">2005-04-06T02:20:12Z</dcterms:created>
  <dcterms:modified xsi:type="dcterms:W3CDTF">2022-12-23T02:31:35Z</dcterms:modified>
  <cp:category/>
  <cp:version/>
  <cp:contentType/>
  <cp:contentStatus/>
</cp:coreProperties>
</file>